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6_indicadores_de_obj_y_result\TURISM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Formatos'!$A$2:$W$30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</calcChain>
</file>

<file path=xl/sharedStrings.xml><?xml version="1.0" encoding="utf-8"?>
<sst xmlns="http://schemas.openxmlformats.org/spreadsheetml/2006/main" count="277" uniqueCount="128">
  <si>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</si>
  <si>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</si>
  <si>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</si>
  <si>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</si>
  <si>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</si>
  <si>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</si>
  <si>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</si>
  <si>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</si>
  <si>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</si>
  <si>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</si>
  <si>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</si>
  <si>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</si>
  <si>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</si>
  <si>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</si>
  <si>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</si>
  <si>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</si>
  <si>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</si>
  <si>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</si>
  <si>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</si>
  <si>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</si>
  <si>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</si>
  <si>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</si>
  <si>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</si>
  <si>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</si>
  <si>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</si>
  <si>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</si>
  <si>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</si>
  <si>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</si>
  <si>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</si>
  <si>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</si>
  <si>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</si>
  <si>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</si>
  <si>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</si>
  <si>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</si>
  <si>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</si>
  <si>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</si>
  <si>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</si>
  <si>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</si>
  <si>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</si>
  <si>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</si>
  <si>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</si>
  <si>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</si>
  <si>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</si>
  <si>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</si>
  <si>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</si>
  <si>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</si>
  <si>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</si>
  <si>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</si>
  <si>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</si>
  <si>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</si>
  <si>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</si>
  <si>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</si>
  <si>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</si>
  <si>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</si>
  <si>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</si>
  <si>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</si>
  <si>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</si>
  <si>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</si>
  <si>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Turismo</t>
  </si>
  <si>
    <t>I.  Fortalecer la profesionalización y formalidad de las y los prestadores de servicios turísticos</t>
  </si>
  <si>
    <t>Realizar reuniones de trabajo, con los prestadores de servicios turísticos, sobre capacitaciones que han recibido, y las certificaciones con las que cuentan; además de mostrar la oferta de capacitaciones que ofrece la Secretaría de Turismo del Estado y del área de desarrollo económico.</t>
  </si>
  <si>
    <t>Eficacia</t>
  </si>
  <si>
    <t>% de reuniones de trabajo, con los prestadores de servicios turísticos, sobre capacitaciones que han recibido, y las certificaciones con las que cuentan; además de mostrar la oferta de capacitaciones que ofrece la Secretaría de Turismo del Estado y del área de desarrollo económico.</t>
  </si>
  <si>
    <t>Reuniones de trabajo, con los prestadores de servicios turísticos, /Reuniones de trabajo, con los prestadores de servicios turísticos, *100</t>
  </si>
  <si>
    <t xml:space="preserve">Porcentaje </t>
  </si>
  <si>
    <t>Trimestral</t>
  </si>
  <si>
    <t>II. Implementar mecanismos de distribución equilibrada y controlada de los servicios que ofrecen los principales atractivos naturales y culturales del municipio.</t>
  </si>
  <si>
    <t>Realizar recorridos turísticos de las diferentes rutas turísticas con las que cuenta Zempoala Pueblo Mágico.</t>
  </si>
  <si>
    <t>% de recorridos turísticos de las diferentes rutas turísticas con las que cuenta Zempoala Pueblo Mágico.</t>
  </si>
  <si>
    <t>Recorridos turísticos de las diferentes rutas turísticas /Recorridos turísticos de las diferentes rutas turísticas *100</t>
  </si>
  <si>
    <t>Realizar senderismo en el Cerro de Tecajete.</t>
  </si>
  <si>
    <t>% de senderismo en el Cerro de Tecajete.</t>
  </si>
  <si>
    <t>Actividades de senderismo en el Cerro de Tecajete./Actividades de senderismo en el Cerro de Tecajete.*100</t>
  </si>
  <si>
    <t>III.Integrar  las iniciativas locales a la oferta de valor de los productos turísticos.</t>
  </si>
  <si>
    <t>Atención a la ciudadanía sobre proyectos relacionados a la difusión turística.</t>
  </si>
  <si>
    <t>% de atención a la ciudadanía sobre proyectos relacionados a la difusión turística.</t>
  </si>
  <si>
    <t>Atenciones a la ciudadanía sobre proyectos /Atenciones a la ciudadanía sobre proyectos *100</t>
  </si>
  <si>
    <t>Realizar publicidad de los centros recreativos con los que cuenta Zempoala.</t>
  </si>
  <si>
    <t>% de publicaciones de los centros recreativos con los que cuenta Zempoala.</t>
  </si>
  <si>
    <t>Publicidad de los centros recreativos/Publicidad de los centros recreativos*100</t>
  </si>
  <si>
    <t xml:space="preserve">Publicaciones en redes sociales sobre Zempoala Pueblo Mágico. </t>
  </si>
  <si>
    <t>% de publicaciones en redes sociales sobre Zempoala Pueblo Mágico.</t>
  </si>
  <si>
    <t>Publicaciones en redes sociales /publicaciones en redes sociales100</t>
  </si>
  <si>
    <t>IV.Ordenar el uso, mantenimiento y cuidado del agua y de mas atractivos  en el sector turístico municipal.</t>
  </si>
  <si>
    <t>Jornadas de limpieza en el acueducto./Jornadas de limpieza en el acueducto.*100</t>
  </si>
  <si>
    <t>% de jornadas de limpieza en el acueducto.</t>
  </si>
  <si>
    <t>Jornadas de limpieza en los ojitos de agua/Jornadas de limpieza en los ojitos de agua*100</t>
  </si>
  <si>
    <t>% de jornadas de limpieza en los ojitos de agua.</t>
  </si>
  <si>
    <t>Jornadas de limpieza en el bosque natural "Los Chopos"./Jornadas de limpieza en el bosque natural "Los Chopos".*100</t>
  </si>
  <si>
    <t>% de jornadas de limpieza en el bosque natural “Los Chopos”.</t>
  </si>
  <si>
    <t>V.Fortalecer el turismo accesible para los grupos sociales más vulnerables.</t>
  </si>
  <si>
    <t>Realizar visitas presenciales que permitan recabar información de los prestadores de servicios como: redes sociales, costos, servicios que ofrecen, horarios, capacidad, etc</t>
  </si>
  <si>
    <t>% de visitas presenciales que permitan recabar información de los prestadores de servicios como: redes sociales, costos, servicios que ofrecen, horarios, capacidad, etc.</t>
  </si>
  <si>
    <t>Visitas presenciales /Visitas presenciales *100</t>
  </si>
  <si>
    <t>VI. Fortalecer la formación y profesionalización de los recursos humanos para garantizar el turismo accesible e incluyente.</t>
  </si>
  <si>
    <t>Realizar visitas a los prestadores de servicios turísticos, con la finalidad de hacerles mención que tengan de forma visible los productos que ofrecen, así mismo que tengan espacios para personas con discapacidades.</t>
  </si>
  <si>
    <t>% de visitas a los prestadores de servicios turísticos, con la finalidad de hacerles mención que tengan de forma visible los productos que ofrecen, así mismo que tengan espacios para personas con discapacidades.</t>
  </si>
  <si>
    <t>Visitas a los prestadores de servicios turísticos, /Visitas a los prestadores de servicios turísticos, con la finalidad de hacerles mención que tengan de forma visible los productos que ofrecen, así mismo que tengan espacios para personas con discapacidades.*100</t>
  </si>
  <si>
    <t>VII. Adoptar el plan de acción Turismo libre de trabajo infantil de la Secretaría de Turismo Federal.</t>
  </si>
  <si>
    <r>
      <rPr>
        <sz val="7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Realizar reuniones con los prestadores de servicios turísticos, para brindar información sobre la prohibición del trabajo infantil dentro de sus establecimientos.</t>
    </r>
  </si>
  <si>
    <t>% de reuniones con los prestadores de servicios turísticos, para brindar información sobre la prohibición del trabajo infantil dentro de sus establecimientos.</t>
  </si>
  <si>
    <t>Reuniones con los prestadores de servicios turísticos/Reuniones con los prestadores de servicios turísticoS*100</t>
  </si>
  <si>
    <t>VIII. Impulsar un enfoque social y de respeto a los derechos humanos en la actividad turística, para el bienestar de las personas que viven y trabajan en Zempoala</t>
  </si>
  <si>
    <t>Realizar eventos como el Festival de la Burra y el Pulque.</t>
  </si>
  <si>
    <t>% de eventos como el Festival de la Burra y el Pulque.</t>
  </si>
  <si>
    <t>Eventos como el Festival de la Burra y el Pulque./Eventos como el Festival de la Burra y el Pulque.*100</t>
  </si>
  <si>
    <t>Promover las ferias patronales en medios de comunicación.</t>
  </si>
  <si>
    <t>% de promoción de las ferias patronales en medios de comunicación.</t>
  </si>
  <si>
    <t>Promoción de las ferias patronales en medios de comunicación./Promoción de las ferias patronales en medios de comunicación.*100</t>
  </si>
  <si>
    <t>IX. Fomentar el desarrollo justo y equilibrado entre las y los individuos y las comunidades para democratizar los beneficios del turismo.</t>
  </si>
  <si>
    <t xml:space="preserve">Realizar scouting con casas productoras, en diferentes comunidades de acuerdo a las necesidades que ellos busquen para sus locaciones; así mismo brindar la atención necesaria. </t>
  </si>
  <si>
    <t>% de scouting con casas productoras, en diferentes comunidades de acuerdo a las necesidades que ellos busquen para sus locaciones; así mismo brindar la atención necesaria.</t>
  </si>
  <si>
    <t>Scouting con casas productoras/Scouting con casas productoras*100</t>
  </si>
  <si>
    <t>X. Fortalecer la integración de productos y servicios para incrementar la actividad turística municipal.</t>
  </si>
  <si>
    <t>Instalar módulos en temporadas vacacionales para promoción del municipio.</t>
  </si>
  <si>
    <t>% de módulos en temporadas vacacionales para promoción del municipio.</t>
  </si>
  <si>
    <t>Módulos en temporadas vacacionales para promoción del municipio./Módulos en temporadas vacacionales para promoción del municipio.*100</t>
  </si>
  <si>
    <t>XI. Desarrollar los mecanismos para la atracción de inversiones turísticas.</t>
  </si>
  <si>
    <t>Asistir a eventos para dar difusión turística de los principales atractivos turísticos que ofrece Zempoala Pueblo Mágico.</t>
  </si>
  <si>
    <t>% de asistencia a eventos para dar difusión turística de los principales atractivos turísticos que ofrece Zempoala Pueblo Mágico.</t>
  </si>
  <si>
    <t>Eventos que se asiste para dar difusión turística /Eventos que se asiste para dar difusión turística*100</t>
  </si>
  <si>
    <t xml:space="preserve">Programa Operativo Anual de la Dirección de Turismo </t>
  </si>
  <si>
    <t xml:space="preserve"> No se realizo ajuste en las metas, por lo cual no se llena el campo que corresponde</t>
  </si>
  <si>
    <t xml:space="preserve">Se reprograma a la cantidad de 3 senderismo al tecajete, por interes de las persoans </t>
  </si>
  <si>
    <t xml:space="preserve">Se reprograma a la cantidad de 200 por la afluencia de turistas </t>
  </si>
  <si>
    <t xml:space="preserve">Se reprograma a la cantidad de 15 vistas a prestadores de servicios, por mayor afluencia </t>
  </si>
  <si>
    <t>Se reprograma a la cantidad de 4 reuniones de prestadores de servicios, por cursos</t>
  </si>
  <si>
    <t>Se reprograma a la cantidad de 6 eventos de difusión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</si>
</sst>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2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tabSelected="1" topLeftCell="A2" zoomScaleNormal="100" workbookViewId="0">
      <selection activeCell="A2" sqref="A2:W30"/>
    </sheetView>
  </sheetViews>
  <sheetFormatPr baseColWidth="10" defaultColWidth="9.140625" defaultRowHeight="15" x14ac:dyDescent="0.25"/>
  <cols>
    <col min="1" max="1" width="9.140625" style="1"/>
    <col min="2" max="5" width="25.28515625" style="1" customWidth="1"/>
    <col min="6" max="6" width="52.85546875" style="1" customWidth="1"/>
    <col min="7" max="7" width="91.7109375" style="1" customWidth="1"/>
    <col min="8" max="8" width="20" style="1" bestFit="1" customWidth="1"/>
    <col min="9" max="9" width="89.85546875" style="1" customWidth="1"/>
    <col min="10" max="10" width="63.85546875" style="1" customWidth="1"/>
    <col min="11" max="17" width="24.28515625" style="1" customWidth="1"/>
    <col min="18" max="18" width="34.85546875" style="1" customWidth="1"/>
    <col min="19" max="19" width="44.85546875" style="1" customWidth="1"/>
    <col min="20" max="20" width="17.5703125" style="1" bestFit="1" customWidth="1"/>
    <col min="21" max="21" width="20" style="1" bestFit="1" customWidth="1"/>
    <col min="22" max="22" width="31.42578125" style="1" customWidth="1"/>
    <col min="23" max="16384" width="9.140625" style="1"/>
  </cols>
  <sheetData>
    <row r="1" spans="2:22" hidden="1" x14ac:dyDescent="0.25">
      <c r="B1" s="1" t="s">
        <v>0</v>
      </c>
    </row>
    <row r="5" spans="2:22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22" ht="42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2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9</v>
      </c>
      <c r="T7" s="1" t="s">
        <v>8</v>
      </c>
      <c r="U7" s="1" t="s">
        <v>11</v>
      </c>
      <c r="V7" s="1" t="s">
        <v>12</v>
      </c>
    </row>
    <row r="8" spans="2:22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</row>
    <row r="10" spans="2:22" x14ac:dyDescent="0.25">
      <c r="B10" s="7" t="s">
        <v>34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38.25" x14ac:dyDescent="0.25">
      <c r="B11" s="9" t="s">
        <v>35</v>
      </c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41</v>
      </c>
      <c r="I11" s="9" t="s">
        <v>42</v>
      </c>
      <c r="J11" s="9" t="s">
        <v>43</v>
      </c>
      <c r="K11" s="9" t="s">
        <v>44</v>
      </c>
      <c r="L11" s="9" t="s">
        <v>45</v>
      </c>
      <c r="M11" s="9" t="s">
        <v>46</v>
      </c>
      <c r="N11" s="9" t="s">
        <v>47</v>
      </c>
      <c r="O11" s="9" t="s">
        <v>48</v>
      </c>
      <c r="P11" s="9" t="s">
        <v>49</v>
      </c>
      <c r="Q11" s="9" t="s">
        <v>50</v>
      </c>
      <c r="R11" s="9" t="s">
        <v>51</v>
      </c>
      <c r="S11" s="9" t="s">
        <v>52</v>
      </c>
      <c r="T11" s="9" t="s">
        <v>53</v>
      </c>
      <c r="U11" s="9" t="s">
        <v>54</v>
      </c>
      <c r="V11" s="9" t="s">
        <v>55</v>
      </c>
    </row>
    <row r="12" spans="2:22" ht="45" x14ac:dyDescent="0.25">
      <c r="B12" s="2">
        <v>2023</v>
      </c>
      <c r="C12" s="3">
        <v>45209</v>
      </c>
      <c r="D12" s="3">
        <v>45291</v>
      </c>
      <c r="E12" s="2" t="s">
        <v>58</v>
      </c>
      <c r="F12" s="4" t="s">
        <v>59</v>
      </c>
      <c r="G12" s="2" t="s">
        <v>60</v>
      </c>
      <c r="H12" s="5" t="s">
        <v>61</v>
      </c>
      <c r="I12" s="2" t="s">
        <v>62</v>
      </c>
      <c r="J12" s="2" t="s">
        <v>63</v>
      </c>
      <c r="K12" s="2" t="s">
        <v>64</v>
      </c>
      <c r="L12" s="2" t="s">
        <v>65</v>
      </c>
      <c r="M12" s="2">
        <v>10</v>
      </c>
      <c r="N12" s="2">
        <v>12</v>
      </c>
      <c r="O12" s="2"/>
      <c r="P12" s="6">
        <f>(0+1+1+1+0+0+0+1+2+3+2+1)/12</f>
        <v>1</v>
      </c>
      <c r="Q12" s="2" t="s">
        <v>56</v>
      </c>
      <c r="R12" s="2" t="s">
        <v>121</v>
      </c>
      <c r="S12" s="2" t="s">
        <v>58</v>
      </c>
      <c r="T12" s="3">
        <v>45303</v>
      </c>
      <c r="U12" s="3">
        <v>45303</v>
      </c>
      <c r="V12" s="2" t="s">
        <v>122</v>
      </c>
    </row>
    <row r="13" spans="2:22" ht="45" x14ac:dyDescent="0.25">
      <c r="B13" s="2">
        <v>2023</v>
      </c>
      <c r="C13" s="3">
        <v>45209</v>
      </c>
      <c r="D13" s="3">
        <v>45291</v>
      </c>
      <c r="E13" s="2" t="s">
        <v>58</v>
      </c>
      <c r="F13" s="4" t="s">
        <v>66</v>
      </c>
      <c r="G13" s="2" t="s">
        <v>67</v>
      </c>
      <c r="H13" s="5" t="s">
        <v>61</v>
      </c>
      <c r="I13" s="2" t="s">
        <v>68</v>
      </c>
      <c r="J13" s="2" t="s">
        <v>69</v>
      </c>
      <c r="K13" s="2" t="s">
        <v>64</v>
      </c>
      <c r="L13" s="2" t="s">
        <v>65</v>
      </c>
      <c r="M13" s="2">
        <v>100</v>
      </c>
      <c r="N13" s="2">
        <v>100</v>
      </c>
      <c r="O13" s="2"/>
      <c r="P13" s="6">
        <f>(2+6+3+15+5+3+4+3+2+14+17+29)/100</f>
        <v>1.03</v>
      </c>
      <c r="Q13" s="2" t="s">
        <v>56</v>
      </c>
      <c r="R13" s="2" t="s">
        <v>121</v>
      </c>
      <c r="S13" s="2" t="s">
        <v>58</v>
      </c>
      <c r="T13" s="3">
        <v>45303</v>
      </c>
      <c r="U13" s="3">
        <v>45303</v>
      </c>
      <c r="V13" s="2" t="s">
        <v>122</v>
      </c>
    </row>
    <row r="14" spans="2:22" ht="45" x14ac:dyDescent="0.25">
      <c r="B14" s="2">
        <v>2023</v>
      </c>
      <c r="C14" s="3">
        <v>45209</v>
      </c>
      <c r="D14" s="3">
        <v>45291</v>
      </c>
      <c r="E14" s="2" t="s">
        <v>58</v>
      </c>
      <c r="F14" s="4" t="s">
        <v>66</v>
      </c>
      <c r="G14" s="2" t="s">
        <v>70</v>
      </c>
      <c r="H14" s="5" t="s">
        <v>61</v>
      </c>
      <c r="I14" s="2" t="s">
        <v>71</v>
      </c>
      <c r="J14" s="2" t="s">
        <v>72</v>
      </c>
      <c r="K14" s="2" t="s">
        <v>64</v>
      </c>
      <c r="L14" s="2" t="s">
        <v>65</v>
      </c>
      <c r="M14" s="2">
        <v>2</v>
      </c>
      <c r="N14" s="2">
        <v>2</v>
      </c>
      <c r="O14" s="2">
        <v>3</v>
      </c>
      <c r="P14" s="6">
        <f>(0+0+1+0+0+0+1+0+1+0+0+0)/2</f>
        <v>1.5</v>
      </c>
      <c r="Q14" s="2" t="s">
        <v>56</v>
      </c>
      <c r="R14" s="2" t="s">
        <v>121</v>
      </c>
      <c r="S14" s="2" t="s">
        <v>58</v>
      </c>
      <c r="T14" s="3">
        <v>45303</v>
      </c>
      <c r="U14" s="3">
        <v>45303</v>
      </c>
      <c r="V14" s="2" t="s">
        <v>123</v>
      </c>
    </row>
    <row r="15" spans="2:22" ht="30" x14ac:dyDescent="0.25">
      <c r="B15" s="2">
        <v>2023</v>
      </c>
      <c r="C15" s="3">
        <v>45209</v>
      </c>
      <c r="D15" s="3">
        <v>45291</v>
      </c>
      <c r="E15" s="2" t="s">
        <v>58</v>
      </c>
      <c r="F15" s="4" t="s">
        <v>73</v>
      </c>
      <c r="G15" s="2" t="s">
        <v>74</v>
      </c>
      <c r="H15" s="5" t="s">
        <v>61</v>
      </c>
      <c r="I15" s="2" t="s">
        <v>75</v>
      </c>
      <c r="J15" s="2" t="s">
        <v>76</v>
      </c>
      <c r="K15" s="2" t="s">
        <v>64</v>
      </c>
      <c r="L15" s="2" t="s">
        <v>65</v>
      </c>
      <c r="M15" s="2">
        <v>120</v>
      </c>
      <c r="N15" s="2">
        <v>120</v>
      </c>
      <c r="O15" s="2">
        <v>200</v>
      </c>
      <c r="P15" s="6">
        <f>(8+16+12+60+22+20+8+6+419+8+13+70)/120</f>
        <v>5.5166666666666666</v>
      </c>
      <c r="Q15" s="2" t="s">
        <v>56</v>
      </c>
      <c r="R15" s="2" t="s">
        <v>121</v>
      </c>
      <c r="S15" s="2" t="s">
        <v>58</v>
      </c>
      <c r="T15" s="3">
        <v>45303</v>
      </c>
      <c r="U15" s="3">
        <v>45303</v>
      </c>
      <c r="V15" s="2" t="s">
        <v>124</v>
      </c>
    </row>
    <row r="16" spans="2:22" ht="45" x14ac:dyDescent="0.25">
      <c r="B16" s="2">
        <v>2023</v>
      </c>
      <c r="C16" s="3">
        <v>45209</v>
      </c>
      <c r="D16" s="3">
        <v>45291</v>
      </c>
      <c r="E16" s="2" t="s">
        <v>58</v>
      </c>
      <c r="F16" s="4" t="s">
        <v>73</v>
      </c>
      <c r="G16" s="2" t="s">
        <v>77</v>
      </c>
      <c r="H16" s="5" t="s">
        <v>61</v>
      </c>
      <c r="I16" s="2" t="s">
        <v>78</v>
      </c>
      <c r="J16" s="2" t="s">
        <v>79</v>
      </c>
      <c r="K16" s="2" t="s">
        <v>64</v>
      </c>
      <c r="L16" s="2" t="s">
        <v>65</v>
      </c>
      <c r="M16" s="2">
        <v>8</v>
      </c>
      <c r="N16" s="2">
        <v>10</v>
      </c>
      <c r="O16" s="2"/>
      <c r="P16" s="6">
        <f>(1+1+2+2+0+0+0+1+1+1+2+1)/10</f>
        <v>1.2</v>
      </c>
      <c r="Q16" s="2" t="s">
        <v>56</v>
      </c>
      <c r="R16" s="2" t="s">
        <v>121</v>
      </c>
      <c r="S16" s="2" t="s">
        <v>58</v>
      </c>
      <c r="T16" s="3">
        <v>45303</v>
      </c>
      <c r="U16" s="3">
        <v>45303</v>
      </c>
      <c r="V16" s="2" t="s">
        <v>122</v>
      </c>
    </row>
    <row r="17" spans="2:22" ht="45" x14ac:dyDescent="0.25">
      <c r="B17" s="2">
        <v>2023</v>
      </c>
      <c r="C17" s="3">
        <v>45209</v>
      </c>
      <c r="D17" s="3">
        <v>45291</v>
      </c>
      <c r="E17" s="2" t="s">
        <v>58</v>
      </c>
      <c r="F17" s="4" t="s">
        <v>73</v>
      </c>
      <c r="G17" s="2" t="s">
        <v>80</v>
      </c>
      <c r="H17" s="5" t="s">
        <v>61</v>
      </c>
      <c r="I17" s="2" t="s">
        <v>81</v>
      </c>
      <c r="J17" s="2" t="s">
        <v>82</v>
      </c>
      <c r="K17" s="2" t="s">
        <v>64</v>
      </c>
      <c r="L17" s="2" t="s">
        <v>65</v>
      </c>
      <c r="M17" s="2">
        <v>150</v>
      </c>
      <c r="N17" s="2">
        <v>160</v>
      </c>
      <c r="O17" s="2"/>
      <c r="P17" s="6">
        <f>(11+6+18+19+13+11+27+5+10+10+14+20)/160</f>
        <v>1.0249999999999999</v>
      </c>
      <c r="Q17" s="2" t="s">
        <v>56</v>
      </c>
      <c r="R17" s="2" t="s">
        <v>121</v>
      </c>
      <c r="S17" s="2" t="s">
        <v>58</v>
      </c>
      <c r="T17" s="3">
        <v>45303</v>
      </c>
      <c r="U17" s="3">
        <v>45303</v>
      </c>
      <c r="V17" s="2" t="s">
        <v>122</v>
      </c>
    </row>
    <row r="18" spans="2:22" ht="45" x14ac:dyDescent="0.25">
      <c r="B18" s="2">
        <v>2023</v>
      </c>
      <c r="C18" s="3">
        <v>45209</v>
      </c>
      <c r="D18" s="3">
        <v>45291</v>
      </c>
      <c r="E18" s="2" t="s">
        <v>58</v>
      </c>
      <c r="F18" s="2" t="s">
        <v>83</v>
      </c>
      <c r="G18" s="2" t="s">
        <v>84</v>
      </c>
      <c r="H18" s="5" t="s">
        <v>61</v>
      </c>
      <c r="I18" s="2" t="s">
        <v>85</v>
      </c>
      <c r="J18" s="2" t="s">
        <v>84</v>
      </c>
      <c r="K18" s="2" t="s">
        <v>64</v>
      </c>
      <c r="L18" s="2" t="s">
        <v>65</v>
      </c>
      <c r="M18" s="2">
        <v>5</v>
      </c>
      <c r="N18" s="2">
        <v>5</v>
      </c>
      <c r="O18" s="2"/>
      <c r="P18" s="6">
        <f>(0+0+2+1+0+0+0+1+0+1+0+1)/5</f>
        <v>1.2</v>
      </c>
      <c r="Q18" s="2" t="s">
        <v>56</v>
      </c>
      <c r="R18" s="2" t="s">
        <v>121</v>
      </c>
      <c r="S18" s="2" t="s">
        <v>58</v>
      </c>
      <c r="T18" s="3">
        <v>45303</v>
      </c>
      <c r="U18" s="3">
        <v>45303</v>
      </c>
      <c r="V18" s="2" t="s">
        <v>122</v>
      </c>
    </row>
    <row r="19" spans="2:22" ht="45" x14ac:dyDescent="0.25">
      <c r="B19" s="2">
        <v>2023</v>
      </c>
      <c r="C19" s="3">
        <v>45209</v>
      </c>
      <c r="D19" s="3">
        <v>45291</v>
      </c>
      <c r="E19" s="2" t="s">
        <v>58</v>
      </c>
      <c r="F19" s="2" t="s">
        <v>83</v>
      </c>
      <c r="G19" s="2" t="s">
        <v>86</v>
      </c>
      <c r="H19" s="5" t="s">
        <v>61</v>
      </c>
      <c r="I19" s="2" t="s">
        <v>87</v>
      </c>
      <c r="J19" s="2" t="s">
        <v>86</v>
      </c>
      <c r="K19" s="2" t="s">
        <v>64</v>
      </c>
      <c r="L19" s="2" t="s">
        <v>65</v>
      </c>
      <c r="M19" s="2">
        <v>3</v>
      </c>
      <c r="N19" s="2">
        <v>3</v>
      </c>
      <c r="O19" s="2"/>
      <c r="P19" s="6">
        <f>(0+0+1+1+0+0+0+0+0+0+0+1)/3</f>
        <v>1</v>
      </c>
      <c r="Q19" s="2" t="s">
        <v>56</v>
      </c>
      <c r="R19" s="2" t="s">
        <v>121</v>
      </c>
      <c r="S19" s="2" t="s">
        <v>58</v>
      </c>
      <c r="T19" s="3">
        <v>45303</v>
      </c>
      <c r="U19" s="3">
        <v>45303</v>
      </c>
      <c r="V19" s="2" t="s">
        <v>122</v>
      </c>
    </row>
    <row r="20" spans="2:22" ht="45" x14ac:dyDescent="0.25">
      <c r="B20" s="2">
        <v>2023</v>
      </c>
      <c r="C20" s="3">
        <v>45209</v>
      </c>
      <c r="D20" s="3">
        <v>45291</v>
      </c>
      <c r="E20" s="2" t="s">
        <v>58</v>
      </c>
      <c r="F20" s="2" t="s">
        <v>83</v>
      </c>
      <c r="G20" s="2" t="s">
        <v>88</v>
      </c>
      <c r="H20" s="5" t="s">
        <v>61</v>
      </c>
      <c r="I20" s="2" t="s">
        <v>89</v>
      </c>
      <c r="J20" s="2" t="s">
        <v>88</v>
      </c>
      <c r="K20" s="2" t="s">
        <v>64</v>
      </c>
      <c r="L20" s="2" t="s">
        <v>65</v>
      </c>
      <c r="M20" s="2">
        <v>2</v>
      </c>
      <c r="N20" s="2">
        <v>2</v>
      </c>
      <c r="O20" s="2"/>
      <c r="P20" s="6">
        <f>(0+0+0+2+0+0+0+0+0+0+0+1)/2</f>
        <v>1.5</v>
      </c>
      <c r="Q20" s="2" t="s">
        <v>56</v>
      </c>
      <c r="R20" s="2" t="s">
        <v>121</v>
      </c>
      <c r="S20" s="2" t="s">
        <v>58</v>
      </c>
      <c r="T20" s="3">
        <v>45303</v>
      </c>
      <c r="U20" s="3">
        <v>45303</v>
      </c>
      <c r="V20" s="2" t="s">
        <v>122</v>
      </c>
    </row>
    <row r="21" spans="2:22" ht="45" x14ac:dyDescent="0.25">
      <c r="B21" s="2">
        <v>2023</v>
      </c>
      <c r="C21" s="3">
        <v>45209</v>
      </c>
      <c r="D21" s="3">
        <v>45291</v>
      </c>
      <c r="E21" s="2" t="s">
        <v>58</v>
      </c>
      <c r="F21" s="2" t="s">
        <v>90</v>
      </c>
      <c r="G21" s="2" t="s">
        <v>91</v>
      </c>
      <c r="H21" s="5" t="s">
        <v>61</v>
      </c>
      <c r="I21" s="2" t="s">
        <v>92</v>
      </c>
      <c r="J21" s="2" t="s">
        <v>93</v>
      </c>
      <c r="K21" s="2" t="s">
        <v>64</v>
      </c>
      <c r="L21" s="2" t="s">
        <v>65</v>
      </c>
      <c r="M21" s="2">
        <v>10</v>
      </c>
      <c r="N21" s="2">
        <v>12</v>
      </c>
      <c r="O21" s="2">
        <v>15</v>
      </c>
      <c r="P21" s="6">
        <f>(1+2+2+3+0+2+0+1+2+4+6+3)/12</f>
        <v>2.1666666666666665</v>
      </c>
      <c r="Q21" s="2" t="s">
        <v>56</v>
      </c>
      <c r="R21" s="2" t="s">
        <v>121</v>
      </c>
      <c r="S21" s="2" t="s">
        <v>58</v>
      </c>
      <c r="T21" s="3">
        <v>45303</v>
      </c>
      <c r="U21" s="3">
        <v>45303</v>
      </c>
      <c r="V21" s="2" t="s">
        <v>125</v>
      </c>
    </row>
    <row r="22" spans="2:22" ht="60" x14ac:dyDescent="0.25">
      <c r="B22" s="2">
        <v>2023</v>
      </c>
      <c r="C22" s="3">
        <v>45209</v>
      </c>
      <c r="D22" s="3">
        <v>45291</v>
      </c>
      <c r="E22" s="2" t="s">
        <v>58</v>
      </c>
      <c r="F22" s="2" t="s">
        <v>94</v>
      </c>
      <c r="G22" s="2" t="s">
        <v>95</v>
      </c>
      <c r="H22" s="5" t="s">
        <v>61</v>
      </c>
      <c r="I22" s="2" t="s">
        <v>96</v>
      </c>
      <c r="J22" s="2" t="s">
        <v>97</v>
      </c>
      <c r="K22" s="2" t="s">
        <v>64</v>
      </c>
      <c r="L22" s="2" t="s">
        <v>65</v>
      </c>
      <c r="M22" s="2">
        <v>20</v>
      </c>
      <c r="N22" s="2">
        <v>25</v>
      </c>
      <c r="O22" s="2"/>
      <c r="P22" s="6">
        <f>(2+3+2+4+2+1+1+2+4+1+1+2)/25</f>
        <v>1</v>
      </c>
      <c r="Q22" s="2" t="s">
        <v>56</v>
      </c>
      <c r="R22" s="2" t="s">
        <v>121</v>
      </c>
      <c r="S22" s="2" t="s">
        <v>58</v>
      </c>
      <c r="T22" s="3">
        <v>45303</v>
      </c>
      <c r="U22" s="3">
        <v>45303</v>
      </c>
      <c r="V22" s="2" t="s">
        <v>122</v>
      </c>
    </row>
    <row r="23" spans="2:22" ht="45" x14ac:dyDescent="0.25">
      <c r="B23" s="2">
        <v>2023</v>
      </c>
      <c r="C23" s="3">
        <v>45209</v>
      </c>
      <c r="D23" s="3">
        <v>45291</v>
      </c>
      <c r="E23" s="2" t="s">
        <v>58</v>
      </c>
      <c r="F23" s="2" t="s">
        <v>98</v>
      </c>
      <c r="G23" s="2" t="s">
        <v>99</v>
      </c>
      <c r="H23" s="5" t="s">
        <v>61</v>
      </c>
      <c r="I23" s="2" t="s">
        <v>100</v>
      </c>
      <c r="J23" s="2" t="s">
        <v>101</v>
      </c>
      <c r="K23" s="2" t="s">
        <v>64</v>
      </c>
      <c r="L23" s="2" t="s">
        <v>65</v>
      </c>
      <c r="M23" s="2">
        <v>2</v>
      </c>
      <c r="N23" s="2">
        <v>2</v>
      </c>
      <c r="O23" s="2">
        <v>4</v>
      </c>
      <c r="P23" s="6">
        <f>(0+1+0+0+0+0+0+0+1+0+1+1)/2</f>
        <v>2</v>
      </c>
      <c r="Q23" s="2" t="s">
        <v>56</v>
      </c>
      <c r="R23" s="2" t="s">
        <v>121</v>
      </c>
      <c r="S23" s="2" t="s">
        <v>58</v>
      </c>
      <c r="T23" s="3">
        <v>45303</v>
      </c>
      <c r="U23" s="3">
        <v>45303</v>
      </c>
      <c r="V23" s="2" t="s">
        <v>126</v>
      </c>
    </row>
    <row r="24" spans="2:22" ht="60" x14ac:dyDescent="0.25">
      <c r="B24" s="2">
        <v>2023</v>
      </c>
      <c r="C24" s="3">
        <v>45209</v>
      </c>
      <c r="D24" s="3">
        <v>45291</v>
      </c>
      <c r="E24" s="2" t="s">
        <v>58</v>
      </c>
      <c r="F24" s="2" t="s">
        <v>102</v>
      </c>
      <c r="G24" s="2" t="s">
        <v>103</v>
      </c>
      <c r="H24" s="5" t="s">
        <v>61</v>
      </c>
      <c r="I24" s="2" t="s">
        <v>104</v>
      </c>
      <c r="J24" s="2" t="s">
        <v>105</v>
      </c>
      <c r="K24" s="2" t="s">
        <v>64</v>
      </c>
      <c r="L24" s="2" t="s">
        <v>65</v>
      </c>
      <c r="M24" s="2">
        <v>1</v>
      </c>
      <c r="N24" s="2">
        <v>1</v>
      </c>
      <c r="O24" s="2"/>
      <c r="P24" s="6">
        <f>(0+0+0+0+0+0+0+0+0+0+0+0)/12</f>
        <v>0</v>
      </c>
      <c r="Q24" s="2" t="s">
        <v>56</v>
      </c>
      <c r="R24" s="2" t="s">
        <v>121</v>
      </c>
      <c r="S24" s="2" t="s">
        <v>58</v>
      </c>
      <c r="T24" s="3">
        <v>45303</v>
      </c>
      <c r="U24" s="3">
        <v>45303</v>
      </c>
      <c r="V24" s="2" t="s">
        <v>122</v>
      </c>
    </row>
    <row r="25" spans="2:22" ht="60" x14ac:dyDescent="0.25">
      <c r="B25" s="2">
        <v>2023</v>
      </c>
      <c r="C25" s="3">
        <v>45209</v>
      </c>
      <c r="D25" s="3">
        <v>45291</v>
      </c>
      <c r="E25" s="2" t="s">
        <v>58</v>
      </c>
      <c r="F25" s="2" t="s">
        <v>102</v>
      </c>
      <c r="G25" s="2" t="s">
        <v>106</v>
      </c>
      <c r="H25" s="5" t="s">
        <v>61</v>
      </c>
      <c r="I25" s="2" t="s">
        <v>107</v>
      </c>
      <c r="J25" s="2" t="s">
        <v>108</v>
      </c>
      <c r="K25" s="2" t="s">
        <v>64</v>
      </c>
      <c r="L25" s="2" t="s">
        <v>65</v>
      </c>
      <c r="M25" s="2">
        <v>4</v>
      </c>
      <c r="N25" s="2">
        <v>4</v>
      </c>
      <c r="O25" s="2"/>
      <c r="P25" s="6">
        <f>(0+0+0+0+0+3+0+1+0+0+0+0)/4</f>
        <v>1</v>
      </c>
      <c r="Q25" s="2" t="s">
        <v>56</v>
      </c>
      <c r="R25" s="2" t="s">
        <v>121</v>
      </c>
      <c r="S25" s="2" t="s">
        <v>58</v>
      </c>
      <c r="T25" s="3">
        <v>45303</v>
      </c>
      <c r="U25" s="3">
        <v>45303</v>
      </c>
      <c r="V25" s="2" t="s">
        <v>122</v>
      </c>
    </row>
    <row r="26" spans="2:22" ht="45" x14ac:dyDescent="0.25">
      <c r="B26" s="2">
        <v>2023</v>
      </c>
      <c r="C26" s="3">
        <v>45209</v>
      </c>
      <c r="D26" s="3">
        <v>45291</v>
      </c>
      <c r="E26" s="2" t="s">
        <v>58</v>
      </c>
      <c r="F26" s="2" t="s">
        <v>109</v>
      </c>
      <c r="G26" s="2" t="s">
        <v>110</v>
      </c>
      <c r="H26" s="5" t="s">
        <v>61</v>
      </c>
      <c r="I26" s="2" t="s">
        <v>111</v>
      </c>
      <c r="J26" s="2" t="s">
        <v>112</v>
      </c>
      <c r="K26" s="2" t="s">
        <v>64</v>
      </c>
      <c r="L26" s="2" t="s">
        <v>65</v>
      </c>
      <c r="M26" s="2">
        <v>8</v>
      </c>
      <c r="N26" s="2">
        <v>12</v>
      </c>
      <c r="O26" s="2"/>
      <c r="P26" s="6">
        <f>(0+1+2+0+2+0+0+1+3+1+1+1)/12</f>
        <v>1</v>
      </c>
      <c r="Q26" s="2" t="s">
        <v>56</v>
      </c>
      <c r="R26" s="2" t="s">
        <v>121</v>
      </c>
      <c r="S26" s="2" t="s">
        <v>58</v>
      </c>
      <c r="T26" s="3">
        <v>45303</v>
      </c>
      <c r="U26" s="3">
        <v>45303</v>
      </c>
      <c r="V26" s="2" t="s">
        <v>122</v>
      </c>
    </row>
    <row r="27" spans="2:22" ht="45" x14ac:dyDescent="0.25">
      <c r="B27" s="2">
        <v>2023</v>
      </c>
      <c r="C27" s="3">
        <v>45209</v>
      </c>
      <c r="D27" s="3">
        <v>45291</v>
      </c>
      <c r="E27" s="2" t="s">
        <v>58</v>
      </c>
      <c r="F27" s="2" t="s">
        <v>113</v>
      </c>
      <c r="G27" s="2" t="s">
        <v>114</v>
      </c>
      <c r="H27" s="5" t="s">
        <v>61</v>
      </c>
      <c r="I27" s="2" t="s">
        <v>115</v>
      </c>
      <c r="J27" s="2" t="s">
        <v>116</v>
      </c>
      <c r="K27" s="2" t="s">
        <v>64</v>
      </c>
      <c r="L27" s="2" t="s">
        <v>65</v>
      </c>
      <c r="M27" s="2">
        <v>3</v>
      </c>
      <c r="N27" s="2">
        <v>3</v>
      </c>
      <c r="O27" s="2">
        <v>4</v>
      </c>
      <c r="P27" s="6">
        <f>(0+0+0+3+2+0+0+0+0+0+0+1)/3</f>
        <v>2</v>
      </c>
      <c r="Q27" s="2" t="s">
        <v>56</v>
      </c>
      <c r="R27" s="2" t="s">
        <v>121</v>
      </c>
      <c r="S27" s="2" t="s">
        <v>58</v>
      </c>
      <c r="T27" s="3">
        <v>45303</v>
      </c>
      <c r="U27" s="3">
        <v>45303</v>
      </c>
      <c r="V27" s="2" t="s">
        <v>122</v>
      </c>
    </row>
    <row r="28" spans="2:22" ht="30" x14ac:dyDescent="0.25">
      <c r="B28" s="2">
        <v>2023</v>
      </c>
      <c r="C28" s="3">
        <v>45209</v>
      </c>
      <c r="D28" s="3">
        <v>45291</v>
      </c>
      <c r="E28" s="2" t="s">
        <v>58</v>
      </c>
      <c r="F28" s="2" t="s">
        <v>117</v>
      </c>
      <c r="G28" s="2" t="s">
        <v>118</v>
      </c>
      <c r="H28" s="5" t="s">
        <v>61</v>
      </c>
      <c r="I28" s="2" t="s">
        <v>119</v>
      </c>
      <c r="J28" s="2" t="s">
        <v>120</v>
      </c>
      <c r="K28" s="2" t="s">
        <v>64</v>
      </c>
      <c r="L28" s="2" t="s">
        <v>65</v>
      </c>
      <c r="M28" s="2">
        <v>5</v>
      </c>
      <c r="N28" s="2">
        <v>5</v>
      </c>
      <c r="O28" s="2">
        <v>6</v>
      </c>
      <c r="P28" s="6">
        <f>(0+1+1+0+0+1+0+2+0+0+1+0)/5</f>
        <v>1.2</v>
      </c>
      <c r="Q28" s="2" t="s">
        <v>56</v>
      </c>
      <c r="R28" s="2" t="s">
        <v>121</v>
      </c>
      <c r="S28" s="2" t="s">
        <v>58</v>
      </c>
      <c r="T28" s="3">
        <v>45303</v>
      </c>
      <c r="U28" s="3">
        <v>45303</v>
      </c>
      <c r="V28" s="2" t="s">
        <v>127</v>
      </c>
    </row>
  </sheetData>
  <mergeCells count="3">
    <mergeCell ref="B10:V10"/>
    <mergeCell ref="D5:F5"/>
    <mergeCell ref="D6:F6"/>
  </mergeCells>
  <dataValidations count="1">
    <dataValidation type="list" allowBlank="1" showErrorMessage="1" sqref="Q12:Q205">
      <formula1>Hidden_115</formula1>
    </dataValidation>
  </dataValidations>
  <pageMargins left="0.7" right="0.7" top="0.75" bottom="0.75" header="0.3" footer="0.3"/>
  <pageSetup orientation="portrait" r:id="rId1"/>
  <webPublishItems count="1">
    <webPublishItem id="27274" divId="2023-4_27274" sourceType="printArea" destinationFile="D:\Zempoala\transparencia-69\06_indicadores_de_obj_y_result\TURISMO\2023-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2024-01-17T16:42:21Z</dcterms:created>
  <dcterms:modified xsi:type="dcterms:W3CDTF">2024-02-07T17:22:48Z</dcterms:modified>
</cp:coreProperties>
</file>