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REGLAMENTOS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_xlnm.Print_Area" localSheetId="0">'Reporte de Formatos'!$A$2:$W$32</definedName>
    <definedName name="Hidden_114">#REF!</definedName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P24" i="1" l="1"/>
  <c r="P19" i="1" l="1"/>
  <c r="P23" i="1"/>
  <c r="P22" i="1"/>
  <c r="P18" i="1"/>
  <c r="P21" i="1"/>
  <c r="P20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<sst xmlns="http://schemas.openxmlformats.org/spreadsheetml/2006/main" count="229" uniqueCount="109">
  <si>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</si>
  <si>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</si>
  <si>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</si>
  <si>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</si>
  <si>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</si>
  <si>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</si>
  <si>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</si>
  <si>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</si>
  <si>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</si>
  <si>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</si>
  <si>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</si>
  <si>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</si>
  <si>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</si>
  <si>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</si>
  <si>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</si>
  <si>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</si>
  <si>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</si>
  <si>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</si>
  <si>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</si>
  <si>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</si>
  <si>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</si>
  <si>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</si>
  <si>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</si>
  <si>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</si>
  <si>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</si>
  <si>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</si>
  <si>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</si>
  <si>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</si>
  <si>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</si>
  <si>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</si>
  <si>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</si>
  <si>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</si>
  <si>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</si>
  <si>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</si>
  <si>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</si>
  <si>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</si>
  <si>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</si>
  <si>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</si>
  <si>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</si>
  <si>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</si>
  <si>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</si>
  <si>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</si>
  <si>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</si>
  <si>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</si>
  <si>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</si>
  <si>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</si>
  <si>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</si>
  <si>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</si>
  <si>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</si>
  <si>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</si>
  <si>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</si>
  <si>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</si>
  <si>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</si>
  <si>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</si>
  <si>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</si>
  <si>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</si>
  <si>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</si>
  <si>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</si>
  <si>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Satisfaccion de los usuarios del Sistema de Apertura Rapida de Empresas (SARE)</t>
  </si>
  <si>
    <t>%  de visitas para el tramite de apertura de comercio</t>
  </si>
  <si>
    <t>Eficacia</t>
  </si>
  <si>
    <t>Mide en numero de visitas para el tramite de apertura de comercio</t>
  </si>
  <si>
    <t>Visitas para el trámite de apertura de comercio realizadas/Visitas para el trámite de apertura de comercio programadas*100</t>
  </si>
  <si>
    <t>Porcentaje</t>
  </si>
  <si>
    <t>Trimestral</t>
  </si>
  <si>
    <t xml:space="preserve">Programa Operativo Anual de la Direccion de Reglamentos y Espectaculos </t>
  </si>
  <si>
    <t>Dirección de Reglamentos y Espectáculos</t>
  </si>
  <si>
    <t>No se encuentra con ajuste de metas por lo que nos e llena el campo solicitado</t>
  </si>
  <si>
    <t xml:space="preserve">%  de tramites  realizados en el mismo lugar </t>
  </si>
  <si>
    <t xml:space="preserve">Mide el numero  de tramites  realizados en el mismo lugar </t>
  </si>
  <si>
    <t>Tramites  realizados en el mismo lugar cumplidos/Tramites  realizados en el mismo lugar programados *100</t>
  </si>
  <si>
    <t>II. Regular el comercio con la expedicion y/o renovacion de las placas de funcionamiento.</t>
  </si>
  <si>
    <t xml:space="preserve">% de revision de documentacion para la expedicion o renovacion de placas de funcionamiento </t>
  </si>
  <si>
    <t xml:space="preserve">Mide el numero  de revisiones de documentacion </t>
  </si>
  <si>
    <t xml:space="preserve">Revision de documentacion realizada/Revision de documentacion programadas*100 </t>
  </si>
  <si>
    <t xml:space="preserve">% de tramite  al pago realizado  de la expedicion o renovacion de placas de funcionamiento </t>
  </si>
  <si>
    <t xml:space="preserve">Mide el numero de tramite  al pago realizado </t>
  </si>
  <si>
    <t>Trámite al pago realizado /Trámite al pago  programados*100</t>
  </si>
  <si>
    <t>III. Otorgar permisos para la instalacion de Espectaculares</t>
  </si>
  <si>
    <t>% de revision de documentacion de permisos para la instalacion de Espectaculares</t>
  </si>
  <si>
    <t xml:space="preserve">Mide el numero  de revision de documentacion </t>
  </si>
  <si>
    <t xml:space="preserve">Revision de documentacion realizada/Revision de documentacion programada*100 </t>
  </si>
  <si>
    <t>% de tramite  al pago realizado del permisos para la instalacion de Espectaculares</t>
  </si>
  <si>
    <t>Tramite  al pago realizado /Tramite al pago programado*100</t>
  </si>
  <si>
    <t xml:space="preserve">IV. Realizar visitas  e inspecciones a los comercios establecidos para observar las condiciones de reglamentacion </t>
  </si>
  <si>
    <t xml:space="preserve">% de revision de documentacion para cumplir  con la actividad comercial </t>
  </si>
  <si>
    <t xml:space="preserve">Mide el numero  de revision de documentacion para cumplir  con la actividad comercial </t>
  </si>
  <si>
    <t xml:space="preserve">Revisión de documentación realizada/Revision de documentacion programada*100 </t>
  </si>
  <si>
    <t xml:space="preserve">% de visitas para cumplir  con la actividad comercial </t>
  </si>
  <si>
    <t>Mide el numero de visitas para cumplir con el empadronamiento</t>
  </si>
  <si>
    <t>Visitas para cumplir realizado/Visitas para cumplir con el programado*100</t>
  </si>
  <si>
    <t xml:space="preserve">V. Dar atencion a solicitudes de  eventos y espectaculos en el Municipio </t>
  </si>
  <si>
    <t xml:space="preserve">% de entrega de permisos del evento o especatculo </t>
  </si>
  <si>
    <t>Mide el numero  de entrega de permisos de los eventos o espectaculos</t>
  </si>
  <si>
    <t>Permisos de los eventos o espectaculos realizados/Permisos de los eventos o especatculos programados *100</t>
  </si>
  <si>
    <t xml:space="preserve">% de supervision del evento o espectaculo </t>
  </si>
  <si>
    <t xml:space="preserve">Mide el numero  de supervision del evento o espectaculo </t>
  </si>
  <si>
    <t>Supervision del evento o espectaculos realizado/Supervision del evento o espectaculo programado*100</t>
  </si>
  <si>
    <t xml:space="preserve">VI. Verificar que las vialidades y los espacios publicos  esten libres de comercio informal que afecte el transito peatonal y vehicular, asi como la seguridad de la poblacion. </t>
  </si>
  <si>
    <t xml:space="preserve">% de revision de espacios publicos y vialidades </t>
  </si>
  <si>
    <t xml:space="preserve">Mide el numero de revision de espacios publicos y vialidades </t>
  </si>
  <si>
    <t>Revision de espacios publicos y vialidades realizados/Revision de espacios publicos y vialidades programados *100</t>
  </si>
  <si>
    <t xml:space="preserve">% de retiro de  comercio informal </t>
  </si>
  <si>
    <t xml:space="preserve">Mide el numero de retiro de  comercio informal </t>
  </si>
  <si>
    <t>Retiro de  comercio informal realizado/Retiro de comercio informal programado*100</t>
  </si>
  <si>
    <t xml:space="preserve">VII. Inspeccionar la situacion de los tianguis que se instalan en el Municipio. </t>
  </si>
  <si>
    <t xml:space="preserve">% de visitas a los tianguis </t>
  </si>
  <si>
    <t xml:space="preserve">Mide el numero de  visitas a los tianguis </t>
  </si>
  <si>
    <t>Visitas a los tianguis realizadas/Visitas a los tianguis programadas*100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</si>
</sst>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tabSelected="1" topLeftCell="A2" zoomScaleNormal="100" workbookViewId="0">
      <selection activeCell="A2" sqref="A2:W32"/>
    </sheetView>
  </sheetViews>
  <sheetFormatPr baseColWidth="10" defaultColWidth="9.140625" defaultRowHeight="15" x14ac:dyDescent="0.25"/>
  <cols>
    <col min="1" max="1" width="9.140625" style="2"/>
    <col min="2" max="4" width="22.5703125" style="2" customWidth="1"/>
    <col min="5" max="7" width="47.140625" style="2" customWidth="1"/>
    <col min="8" max="8" width="20" style="2" bestFit="1" customWidth="1"/>
    <col min="9" max="9" width="42" style="2" customWidth="1"/>
    <col min="10" max="10" width="52.140625" style="2" customWidth="1"/>
    <col min="11" max="17" width="19.28515625" style="2" customWidth="1"/>
    <col min="18" max="18" width="35.85546875" style="2" customWidth="1"/>
    <col min="19" max="19" width="41.140625" style="2" customWidth="1"/>
    <col min="20" max="21" width="21.42578125" style="2" customWidth="1"/>
    <col min="22" max="22" width="43.7109375" style="2" customWidth="1"/>
    <col min="23" max="16384" width="9.140625" style="2"/>
  </cols>
  <sheetData>
    <row r="1" spans="2:22" hidden="1" x14ac:dyDescent="0.25">
      <c r="B1" s="2" t="s">
        <v>0</v>
      </c>
    </row>
    <row r="5" spans="2:22" x14ac:dyDescent="0.25">
      <c r="B5" s="12" t="s">
        <v>1</v>
      </c>
      <c r="C5" s="12" t="s">
        <v>2</v>
      </c>
      <c r="D5" s="7" t="s">
        <v>3</v>
      </c>
      <c r="E5" s="8"/>
      <c r="F5" s="8"/>
    </row>
    <row r="6" spans="2:22" ht="31.5" customHeight="1" x14ac:dyDescent="0.25">
      <c r="B6" s="13" t="s">
        <v>4</v>
      </c>
      <c r="C6" s="13" t="s">
        <v>5</v>
      </c>
      <c r="D6" s="14" t="s">
        <v>6</v>
      </c>
      <c r="E6" s="15"/>
      <c r="F6" s="15"/>
    </row>
    <row r="7" spans="2:22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7</v>
      </c>
      <c r="G7" s="2" t="s">
        <v>7</v>
      </c>
      <c r="H7" s="2" t="s">
        <v>7</v>
      </c>
      <c r="I7" s="2" t="s">
        <v>9</v>
      </c>
      <c r="J7" s="2" t="s">
        <v>9</v>
      </c>
      <c r="K7" s="2" t="s">
        <v>7</v>
      </c>
      <c r="L7" s="2" t="s">
        <v>7</v>
      </c>
      <c r="M7" s="2" t="s">
        <v>7</v>
      </c>
      <c r="N7" s="2" t="s">
        <v>9</v>
      </c>
      <c r="O7" s="2" t="s">
        <v>9</v>
      </c>
      <c r="P7" s="2" t="s">
        <v>9</v>
      </c>
      <c r="Q7" s="2" t="s">
        <v>10</v>
      </c>
      <c r="R7" s="2" t="s">
        <v>9</v>
      </c>
      <c r="S7" s="2" t="s">
        <v>9</v>
      </c>
      <c r="T7" s="2" t="s">
        <v>8</v>
      </c>
      <c r="U7" s="2" t="s">
        <v>11</v>
      </c>
      <c r="V7" s="2" t="s">
        <v>12</v>
      </c>
    </row>
    <row r="8" spans="2:22" hidden="1" x14ac:dyDescent="0.25"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  <c r="J8" s="2" t="s">
        <v>21</v>
      </c>
      <c r="K8" s="2" t="s">
        <v>22</v>
      </c>
      <c r="L8" s="2" t="s">
        <v>23</v>
      </c>
      <c r="M8" s="2" t="s">
        <v>24</v>
      </c>
      <c r="N8" s="2" t="s">
        <v>25</v>
      </c>
      <c r="O8" s="2" t="s">
        <v>26</v>
      </c>
      <c r="P8" s="2" t="s">
        <v>27</v>
      </c>
      <c r="Q8" s="2" t="s">
        <v>28</v>
      </c>
      <c r="R8" s="2" t="s">
        <v>29</v>
      </c>
      <c r="S8" s="2" t="s">
        <v>30</v>
      </c>
      <c r="T8" s="2" t="s">
        <v>31</v>
      </c>
      <c r="U8" s="2" t="s">
        <v>32</v>
      </c>
      <c r="V8" s="2" t="s">
        <v>33</v>
      </c>
    </row>
    <row r="10" spans="2:22" x14ac:dyDescent="0.25">
      <c r="B10" s="9" t="s">
        <v>34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25.5" x14ac:dyDescent="0.25">
      <c r="B11" s="11" t="s">
        <v>35</v>
      </c>
      <c r="C11" s="11" t="s">
        <v>36</v>
      </c>
      <c r="D11" s="11" t="s">
        <v>37</v>
      </c>
      <c r="E11" s="11" t="s">
        <v>38</v>
      </c>
      <c r="F11" s="11" t="s">
        <v>39</v>
      </c>
      <c r="G11" s="11" t="s">
        <v>40</v>
      </c>
      <c r="H11" s="11" t="s">
        <v>41</v>
      </c>
      <c r="I11" s="11" t="s">
        <v>42</v>
      </c>
      <c r="J11" s="11" t="s">
        <v>43</v>
      </c>
      <c r="K11" s="11" t="s">
        <v>44</v>
      </c>
      <c r="L11" s="11" t="s">
        <v>45</v>
      </c>
      <c r="M11" s="11" t="s">
        <v>46</v>
      </c>
      <c r="N11" s="11" t="s">
        <v>47</v>
      </c>
      <c r="O11" s="11" t="s">
        <v>48</v>
      </c>
      <c r="P11" s="11" t="s">
        <v>49</v>
      </c>
      <c r="Q11" s="11" t="s">
        <v>50</v>
      </c>
      <c r="R11" s="11" t="s">
        <v>51</v>
      </c>
      <c r="S11" s="11" t="s">
        <v>52</v>
      </c>
      <c r="T11" s="11" t="s">
        <v>53</v>
      </c>
      <c r="U11" s="11" t="s">
        <v>54</v>
      </c>
      <c r="V11" s="11" t="s">
        <v>55</v>
      </c>
    </row>
    <row r="12" spans="2:22" s="1" customFormat="1" ht="45" x14ac:dyDescent="0.25">
      <c r="B12" s="3">
        <v>2022</v>
      </c>
      <c r="C12" s="4">
        <v>44743</v>
      </c>
      <c r="D12" s="4">
        <v>44834</v>
      </c>
      <c r="E12" s="3" t="s">
        <v>65</v>
      </c>
      <c r="F12" s="3" t="s">
        <v>58</v>
      </c>
      <c r="G12" s="3" t="s">
        <v>59</v>
      </c>
      <c r="H12" s="3" t="s">
        <v>60</v>
      </c>
      <c r="I12" s="3" t="s">
        <v>61</v>
      </c>
      <c r="J12" s="3" t="s">
        <v>62</v>
      </c>
      <c r="K12" s="5" t="s">
        <v>63</v>
      </c>
      <c r="L12" s="3" t="s">
        <v>64</v>
      </c>
      <c r="M12" s="3">
        <v>17</v>
      </c>
      <c r="N12" s="5">
        <v>50</v>
      </c>
      <c r="O12" s="3"/>
      <c r="P12" s="6">
        <f>(4+3+7+1+3+5+5+6+3)/50</f>
        <v>0.74</v>
      </c>
      <c r="Q12" s="3" t="s">
        <v>56</v>
      </c>
      <c r="R12" s="3" t="s">
        <v>65</v>
      </c>
      <c r="S12" s="3" t="s">
        <v>66</v>
      </c>
      <c r="T12" s="4">
        <v>44844</v>
      </c>
      <c r="U12" s="4">
        <v>44844</v>
      </c>
      <c r="V12" s="3" t="s">
        <v>67</v>
      </c>
    </row>
    <row r="13" spans="2:22" s="1" customFormat="1" ht="45" x14ac:dyDescent="0.25">
      <c r="B13" s="3">
        <v>2022</v>
      </c>
      <c r="C13" s="4">
        <v>44743</v>
      </c>
      <c r="D13" s="4">
        <v>44834</v>
      </c>
      <c r="E13" s="3" t="s">
        <v>65</v>
      </c>
      <c r="F13" s="3" t="s">
        <v>58</v>
      </c>
      <c r="G13" s="3" t="s">
        <v>68</v>
      </c>
      <c r="H13" s="3" t="s">
        <v>60</v>
      </c>
      <c r="I13" s="3" t="s">
        <v>69</v>
      </c>
      <c r="J13" s="3" t="s">
        <v>70</v>
      </c>
      <c r="K13" s="5" t="s">
        <v>63</v>
      </c>
      <c r="L13" s="3" t="s">
        <v>64</v>
      </c>
      <c r="M13" s="3">
        <v>17</v>
      </c>
      <c r="N13" s="5">
        <v>50</v>
      </c>
      <c r="O13" s="3"/>
      <c r="P13" s="6">
        <f>(3+5+5+1+4+4+2+2)/50</f>
        <v>0.52</v>
      </c>
      <c r="Q13" s="3" t="s">
        <v>56</v>
      </c>
      <c r="R13" s="3" t="s">
        <v>65</v>
      </c>
      <c r="S13" s="3" t="s">
        <v>66</v>
      </c>
      <c r="T13" s="4">
        <v>44844</v>
      </c>
      <c r="U13" s="4">
        <v>44844</v>
      </c>
      <c r="V13" s="3" t="s">
        <v>67</v>
      </c>
    </row>
    <row r="14" spans="2:22" s="1" customFormat="1" ht="45" x14ac:dyDescent="0.25">
      <c r="B14" s="3">
        <v>2022</v>
      </c>
      <c r="C14" s="4">
        <v>44743</v>
      </c>
      <c r="D14" s="4">
        <v>44834</v>
      </c>
      <c r="E14" s="3" t="s">
        <v>65</v>
      </c>
      <c r="F14" s="3" t="s">
        <v>71</v>
      </c>
      <c r="G14" s="3" t="s">
        <v>72</v>
      </c>
      <c r="H14" s="3" t="s">
        <v>60</v>
      </c>
      <c r="I14" s="3" t="s">
        <v>73</v>
      </c>
      <c r="J14" s="3" t="s">
        <v>74</v>
      </c>
      <c r="K14" s="5" t="s">
        <v>63</v>
      </c>
      <c r="L14" s="3" t="s">
        <v>64</v>
      </c>
      <c r="M14" s="3">
        <v>430</v>
      </c>
      <c r="N14" s="5">
        <v>500</v>
      </c>
      <c r="O14" s="3"/>
      <c r="P14" s="6">
        <f>(25+18+22+15+25+8+40+30+40)/500</f>
        <v>0.44600000000000001</v>
      </c>
      <c r="Q14" s="3" t="s">
        <v>56</v>
      </c>
      <c r="R14" s="3" t="s">
        <v>65</v>
      </c>
      <c r="S14" s="3" t="s">
        <v>66</v>
      </c>
      <c r="T14" s="4">
        <v>44844</v>
      </c>
      <c r="U14" s="4">
        <v>44844</v>
      </c>
      <c r="V14" s="3" t="s">
        <v>67</v>
      </c>
    </row>
    <row r="15" spans="2:22" s="1" customFormat="1" ht="45" x14ac:dyDescent="0.25">
      <c r="B15" s="3">
        <v>2022</v>
      </c>
      <c r="C15" s="4">
        <v>44743</v>
      </c>
      <c r="D15" s="4">
        <v>44834</v>
      </c>
      <c r="E15" s="3" t="s">
        <v>65</v>
      </c>
      <c r="F15" s="3" t="s">
        <v>71</v>
      </c>
      <c r="G15" s="3" t="s">
        <v>75</v>
      </c>
      <c r="H15" s="3" t="s">
        <v>60</v>
      </c>
      <c r="I15" s="3" t="s">
        <v>76</v>
      </c>
      <c r="J15" s="3" t="s">
        <v>77</v>
      </c>
      <c r="K15" s="5" t="s">
        <v>63</v>
      </c>
      <c r="L15" s="3" t="s">
        <v>64</v>
      </c>
      <c r="M15" s="3">
        <v>430</v>
      </c>
      <c r="N15" s="5">
        <v>500</v>
      </c>
      <c r="O15" s="3"/>
      <c r="P15" s="6">
        <f>(21+15+20+9+7+7+50+55+47)/500</f>
        <v>0.46200000000000002</v>
      </c>
      <c r="Q15" s="3" t="s">
        <v>56</v>
      </c>
      <c r="R15" s="3" t="s">
        <v>65</v>
      </c>
      <c r="S15" s="3" t="s">
        <v>66</v>
      </c>
      <c r="T15" s="4">
        <v>44844</v>
      </c>
      <c r="U15" s="4">
        <v>44844</v>
      </c>
      <c r="V15" s="3" t="s">
        <v>67</v>
      </c>
    </row>
    <row r="16" spans="2:22" s="1" customFormat="1" ht="45" x14ac:dyDescent="0.25">
      <c r="B16" s="3">
        <v>2022</v>
      </c>
      <c r="C16" s="4">
        <v>44743</v>
      </c>
      <c r="D16" s="4">
        <v>44834</v>
      </c>
      <c r="E16" s="3" t="s">
        <v>65</v>
      </c>
      <c r="F16" s="3" t="s">
        <v>78</v>
      </c>
      <c r="G16" s="3" t="s">
        <v>79</v>
      </c>
      <c r="H16" s="3" t="s">
        <v>60</v>
      </c>
      <c r="I16" s="3" t="s">
        <v>80</v>
      </c>
      <c r="J16" s="3" t="s">
        <v>81</v>
      </c>
      <c r="K16" s="5" t="s">
        <v>63</v>
      </c>
      <c r="L16" s="3" t="s">
        <v>64</v>
      </c>
      <c r="M16" s="3">
        <v>0</v>
      </c>
      <c r="N16" s="5">
        <v>6</v>
      </c>
      <c r="O16" s="3"/>
      <c r="P16" s="6">
        <f>(2+0+3)/6</f>
        <v>0.83333333333333337</v>
      </c>
      <c r="Q16" s="3" t="s">
        <v>56</v>
      </c>
      <c r="R16" s="3" t="s">
        <v>65</v>
      </c>
      <c r="S16" s="3" t="s">
        <v>66</v>
      </c>
      <c r="T16" s="4">
        <v>44844</v>
      </c>
      <c r="U16" s="4">
        <v>44844</v>
      </c>
      <c r="V16" s="3" t="s">
        <v>67</v>
      </c>
    </row>
    <row r="17" spans="2:22" s="1" customFormat="1" ht="45" x14ac:dyDescent="0.25">
      <c r="B17" s="3">
        <v>2022</v>
      </c>
      <c r="C17" s="4">
        <v>44743</v>
      </c>
      <c r="D17" s="4">
        <v>44834</v>
      </c>
      <c r="E17" s="3" t="s">
        <v>65</v>
      </c>
      <c r="F17" s="3" t="s">
        <v>78</v>
      </c>
      <c r="G17" s="3" t="s">
        <v>82</v>
      </c>
      <c r="H17" s="3" t="s">
        <v>60</v>
      </c>
      <c r="I17" s="3" t="s">
        <v>76</v>
      </c>
      <c r="J17" s="3" t="s">
        <v>83</v>
      </c>
      <c r="K17" s="5" t="s">
        <v>63</v>
      </c>
      <c r="L17" s="3" t="s">
        <v>64</v>
      </c>
      <c r="M17" s="3">
        <v>0</v>
      </c>
      <c r="N17" s="5">
        <v>6</v>
      </c>
      <c r="O17" s="3"/>
      <c r="P17" s="6">
        <f>(1+2)/6</f>
        <v>0.5</v>
      </c>
      <c r="Q17" s="3" t="s">
        <v>56</v>
      </c>
      <c r="R17" s="3" t="s">
        <v>65</v>
      </c>
      <c r="S17" s="3" t="s">
        <v>66</v>
      </c>
      <c r="T17" s="4">
        <v>44844</v>
      </c>
      <c r="U17" s="4">
        <v>44844</v>
      </c>
      <c r="V17" s="3" t="s">
        <v>67</v>
      </c>
    </row>
    <row r="18" spans="2:22" s="1" customFormat="1" ht="45" x14ac:dyDescent="0.25">
      <c r="B18" s="3">
        <v>2022</v>
      </c>
      <c r="C18" s="4">
        <v>44743</v>
      </c>
      <c r="D18" s="4">
        <v>44834</v>
      </c>
      <c r="E18" s="3" t="s">
        <v>65</v>
      </c>
      <c r="F18" s="3" t="s">
        <v>84</v>
      </c>
      <c r="G18" s="3" t="s">
        <v>85</v>
      </c>
      <c r="H18" s="3" t="s">
        <v>60</v>
      </c>
      <c r="I18" s="3" t="s">
        <v>86</v>
      </c>
      <c r="J18" s="3" t="s">
        <v>87</v>
      </c>
      <c r="K18" s="5" t="s">
        <v>63</v>
      </c>
      <c r="L18" s="3" t="s">
        <v>64</v>
      </c>
      <c r="M18" s="3">
        <v>2000</v>
      </c>
      <c r="N18" s="5">
        <v>2500</v>
      </c>
      <c r="O18" s="3"/>
      <c r="P18" s="6">
        <f>(115+180+210+150+128+100+165+170+175)/2500</f>
        <v>0.55720000000000003</v>
      </c>
      <c r="Q18" s="3" t="s">
        <v>56</v>
      </c>
      <c r="R18" s="3" t="s">
        <v>65</v>
      </c>
      <c r="S18" s="3" t="s">
        <v>66</v>
      </c>
      <c r="T18" s="4">
        <v>44844</v>
      </c>
      <c r="U18" s="4">
        <v>44844</v>
      </c>
      <c r="V18" s="3" t="s">
        <v>67</v>
      </c>
    </row>
    <row r="19" spans="2:22" s="1" customFormat="1" ht="45" x14ac:dyDescent="0.25">
      <c r="B19" s="3">
        <v>2022</v>
      </c>
      <c r="C19" s="4">
        <v>44743</v>
      </c>
      <c r="D19" s="4">
        <v>44834</v>
      </c>
      <c r="E19" s="3" t="s">
        <v>65</v>
      </c>
      <c r="F19" s="3" t="s">
        <v>84</v>
      </c>
      <c r="G19" s="3" t="s">
        <v>88</v>
      </c>
      <c r="H19" s="3" t="s">
        <v>60</v>
      </c>
      <c r="I19" s="3" t="s">
        <v>89</v>
      </c>
      <c r="J19" s="3" t="s">
        <v>90</v>
      </c>
      <c r="K19" s="5" t="s">
        <v>63</v>
      </c>
      <c r="L19" s="3" t="s">
        <v>64</v>
      </c>
      <c r="M19" s="3">
        <v>2000</v>
      </c>
      <c r="N19" s="5">
        <v>2500</v>
      </c>
      <c r="O19" s="3"/>
      <c r="P19" s="6">
        <f>(180+160+230+135+122+60+175+180+195)/2500</f>
        <v>0.57479999999999998</v>
      </c>
      <c r="Q19" s="3" t="s">
        <v>56</v>
      </c>
      <c r="R19" s="3" t="s">
        <v>65</v>
      </c>
      <c r="S19" s="3" t="s">
        <v>66</v>
      </c>
      <c r="T19" s="4">
        <v>44844</v>
      </c>
      <c r="U19" s="4">
        <v>44844</v>
      </c>
      <c r="V19" s="3" t="s">
        <v>67</v>
      </c>
    </row>
    <row r="20" spans="2:22" s="1" customFormat="1" ht="45" x14ac:dyDescent="0.25">
      <c r="B20" s="3">
        <v>2022</v>
      </c>
      <c r="C20" s="4">
        <v>44743</v>
      </c>
      <c r="D20" s="4">
        <v>44834</v>
      </c>
      <c r="E20" s="3" t="s">
        <v>65</v>
      </c>
      <c r="F20" s="3" t="s">
        <v>91</v>
      </c>
      <c r="G20" s="3" t="s">
        <v>92</v>
      </c>
      <c r="H20" s="3" t="s">
        <v>60</v>
      </c>
      <c r="I20" s="3" t="s">
        <v>93</v>
      </c>
      <c r="J20" s="3" t="s">
        <v>94</v>
      </c>
      <c r="K20" s="5" t="s">
        <v>63</v>
      </c>
      <c r="L20" s="3" t="s">
        <v>64</v>
      </c>
      <c r="M20" s="3">
        <v>2</v>
      </c>
      <c r="N20" s="3">
        <v>10</v>
      </c>
      <c r="O20" s="3"/>
      <c r="P20" s="6">
        <f>(3+1+2+1+1)/10</f>
        <v>0.8</v>
      </c>
      <c r="Q20" s="3" t="s">
        <v>56</v>
      </c>
      <c r="R20" s="3" t="s">
        <v>65</v>
      </c>
      <c r="S20" s="3" t="s">
        <v>66</v>
      </c>
      <c r="T20" s="4">
        <v>44844</v>
      </c>
      <c r="U20" s="4">
        <v>44844</v>
      </c>
      <c r="V20" s="3" t="s">
        <v>67</v>
      </c>
    </row>
    <row r="21" spans="2:22" s="1" customFormat="1" ht="45" x14ac:dyDescent="0.25">
      <c r="B21" s="3">
        <v>2022</v>
      </c>
      <c r="C21" s="4">
        <v>44743</v>
      </c>
      <c r="D21" s="4">
        <v>44834</v>
      </c>
      <c r="E21" s="3" t="s">
        <v>65</v>
      </c>
      <c r="F21" s="3" t="s">
        <v>91</v>
      </c>
      <c r="G21" s="3" t="s">
        <v>95</v>
      </c>
      <c r="H21" s="3" t="s">
        <v>60</v>
      </c>
      <c r="I21" s="3" t="s">
        <v>96</v>
      </c>
      <c r="J21" s="3" t="s">
        <v>97</v>
      </c>
      <c r="K21" s="5" t="s">
        <v>63</v>
      </c>
      <c r="L21" s="3" t="s">
        <v>64</v>
      </c>
      <c r="M21" s="3">
        <v>2</v>
      </c>
      <c r="N21" s="3">
        <v>10</v>
      </c>
      <c r="O21" s="3"/>
      <c r="P21" s="6">
        <f>(2+1+1+1+1)/10</f>
        <v>0.6</v>
      </c>
      <c r="Q21" s="3" t="s">
        <v>56</v>
      </c>
      <c r="R21" s="3" t="s">
        <v>65</v>
      </c>
      <c r="S21" s="3" t="s">
        <v>66</v>
      </c>
      <c r="T21" s="4">
        <v>44844</v>
      </c>
      <c r="U21" s="4">
        <v>44844</v>
      </c>
      <c r="V21" s="3" t="s">
        <v>67</v>
      </c>
    </row>
    <row r="22" spans="2:22" s="1" customFormat="1" ht="60" x14ac:dyDescent="0.25">
      <c r="B22" s="3">
        <v>2022</v>
      </c>
      <c r="C22" s="4">
        <v>44743</v>
      </c>
      <c r="D22" s="4">
        <v>44834</v>
      </c>
      <c r="E22" s="3" t="s">
        <v>65</v>
      </c>
      <c r="F22" s="3" t="s">
        <v>98</v>
      </c>
      <c r="G22" s="3" t="s">
        <v>99</v>
      </c>
      <c r="H22" s="3" t="s">
        <v>60</v>
      </c>
      <c r="I22" s="3" t="s">
        <v>100</v>
      </c>
      <c r="J22" s="3" t="s">
        <v>101</v>
      </c>
      <c r="K22" s="5" t="s">
        <v>63</v>
      </c>
      <c r="L22" s="3" t="s">
        <v>64</v>
      </c>
      <c r="M22" s="3">
        <v>900</v>
      </c>
      <c r="N22" s="3">
        <v>1200</v>
      </c>
      <c r="O22" s="3"/>
      <c r="P22" s="6">
        <f>(45+35+60+35+28+45+165+152+181)/1200</f>
        <v>0.6216666666666667</v>
      </c>
      <c r="Q22" s="3" t="s">
        <v>56</v>
      </c>
      <c r="R22" s="3" t="s">
        <v>65</v>
      </c>
      <c r="S22" s="3" t="s">
        <v>66</v>
      </c>
      <c r="T22" s="4">
        <v>44844</v>
      </c>
      <c r="U22" s="4">
        <v>44844</v>
      </c>
      <c r="V22" s="3" t="s">
        <v>67</v>
      </c>
    </row>
    <row r="23" spans="2:22" s="1" customFormat="1" ht="60" x14ac:dyDescent="0.25">
      <c r="B23" s="3">
        <v>2022</v>
      </c>
      <c r="C23" s="4">
        <v>44743</v>
      </c>
      <c r="D23" s="4">
        <v>44834</v>
      </c>
      <c r="E23" s="3" t="s">
        <v>65</v>
      </c>
      <c r="F23" s="3" t="s">
        <v>98</v>
      </c>
      <c r="G23" s="3" t="s">
        <v>102</v>
      </c>
      <c r="H23" s="3" t="s">
        <v>60</v>
      </c>
      <c r="I23" s="3" t="s">
        <v>103</v>
      </c>
      <c r="J23" s="3" t="s">
        <v>104</v>
      </c>
      <c r="K23" s="5" t="s">
        <v>63</v>
      </c>
      <c r="L23" s="3" t="s">
        <v>64</v>
      </c>
      <c r="M23" s="3">
        <v>900</v>
      </c>
      <c r="N23" s="3">
        <v>1400</v>
      </c>
      <c r="O23" s="3"/>
      <c r="P23" s="6">
        <f>(65+78+64+32+26+35+130+150+175)/1400</f>
        <v>0.53928571428571426</v>
      </c>
      <c r="Q23" s="3" t="s">
        <v>56</v>
      </c>
      <c r="R23" s="3" t="s">
        <v>65</v>
      </c>
      <c r="S23" s="3" t="s">
        <v>66</v>
      </c>
      <c r="T23" s="4">
        <v>44844</v>
      </c>
      <c r="U23" s="4">
        <v>44844</v>
      </c>
      <c r="V23" s="3" t="s">
        <v>67</v>
      </c>
    </row>
    <row r="24" spans="2:22" s="1" customFormat="1" ht="45" x14ac:dyDescent="0.25">
      <c r="B24" s="3">
        <v>2022</v>
      </c>
      <c r="C24" s="4">
        <v>44743</v>
      </c>
      <c r="D24" s="4">
        <v>44834</v>
      </c>
      <c r="E24" s="3" t="s">
        <v>65</v>
      </c>
      <c r="F24" s="3" t="s">
        <v>105</v>
      </c>
      <c r="G24" s="3" t="s">
        <v>106</v>
      </c>
      <c r="H24" s="3" t="s">
        <v>60</v>
      </c>
      <c r="I24" s="3" t="s">
        <v>107</v>
      </c>
      <c r="J24" s="3" t="s">
        <v>108</v>
      </c>
      <c r="K24" s="5" t="s">
        <v>63</v>
      </c>
      <c r="L24" s="3" t="s">
        <v>64</v>
      </c>
      <c r="M24" s="3">
        <v>80</v>
      </c>
      <c r="N24" s="3">
        <v>100</v>
      </c>
      <c r="O24" s="3"/>
      <c r="P24" s="6">
        <f>(5+7+12+4+8+12+10+15+10)/100</f>
        <v>0.83</v>
      </c>
      <c r="Q24" s="3" t="s">
        <v>56</v>
      </c>
      <c r="R24" s="3" t="s">
        <v>65</v>
      </c>
      <c r="S24" s="3" t="s">
        <v>66</v>
      </c>
      <c r="T24" s="4">
        <v>44844</v>
      </c>
      <c r="U24" s="4">
        <v>44844</v>
      </c>
      <c r="V24" s="3" t="s">
        <v>67</v>
      </c>
    </row>
  </sheetData>
  <mergeCells count="3">
    <mergeCell ref="B10:V10"/>
    <mergeCell ref="D5:F5"/>
    <mergeCell ref="D6:F6"/>
  </mergeCells>
  <dataValidations count="2">
    <dataValidation type="list" allowBlank="1" showErrorMessage="1" sqref="Q25:Q205">
      <formula1>Hidden_115</formula1>
    </dataValidation>
    <dataValidation type="list" allowBlank="1" showErrorMessage="1" sqref="Q12:Q24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7577" divId="2022-3_17577" sourceType="printArea" destinationFile="C:\Users\armando\Desktop\A\Zempoala\transparencia-69\06_indicadores_de_obj_y_result\REGLAMENTOS\2022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2022-10-13T21:31:04Z</dcterms:created>
  <dcterms:modified xsi:type="dcterms:W3CDTF">2023-02-23T16:11:15Z</dcterms:modified>
</cp:coreProperties>
</file>