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REGISTRO-CIVIL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Formatos'!$A$2:$V$27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9" i="1" l="1"/>
  <c r="P18" i="1"/>
  <c r="P16" i="1"/>
  <c r="P15" i="1"/>
  <c r="P14" i="1"/>
  <c r="P13" i="1"/>
  <c r="P12" i="1"/>
  <c r="P21" i="1" l="1"/>
  <c r="P20" i="1"/>
</calcChain>
</file>

<file path=xl/sharedStrings.xml><?xml version="1.0" encoding="utf-8"?>
<sst xmlns="http://schemas.openxmlformats.org/spreadsheetml/2006/main" count="189" uniqueCount="93">
  <si>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</si>
  <si>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</si>
  <si>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</si>
  <si>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</si>
  <si>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</si>
  <si>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</si>
  <si>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</si>
  <si>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</si>
  <si>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</si>
  <si>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</si>
  <si>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</si>
  <si>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</si>
  <si>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</si>
  <si>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</si>
  <si>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</si>
  <si>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</si>
  <si>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</si>
  <si>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</si>
  <si>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</si>
  <si>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</si>
  <si>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</si>
  <si>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</si>
  <si>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</si>
  <si>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</si>
  <si>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</si>
  <si>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</si>
  <si>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</si>
  <si>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</si>
  <si>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</si>
  <si>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</si>
  <si>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</si>
  <si>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</si>
  <si>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</si>
  <si>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</si>
  <si>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</si>
  <si>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</si>
  <si>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</si>
  <si>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</si>
  <si>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</si>
  <si>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</si>
  <si>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</si>
  <si>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</si>
  <si>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</si>
  <si>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</si>
  <si>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</si>
  <si>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</si>
  <si>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</si>
  <si>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</si>
  <si>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</si>
  <si>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</si>
  <si>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</si>
  <si>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</si>
  <si>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</si>
  <si>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</si>
  <si>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</si>
  <si>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</si>
  <si>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 Oficialía del Registro del Estado Familiar</t>
  </si>
  <si>
    <t>Dar la certeza jurídica a los documentos inscritos dentro de las oficialías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</si>
  <si>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</si>
  <si>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</si>
  <si>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</si>
  <si>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</si>
  <si>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</si>
  <si>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 xml:space="preserve">Mensual </t>
  </si>
  <si>
    <t xml:space="preserve">Programa Operativo Anual </t>
  </si>
  <si>
    <t>Oficialía del Registro del Estado Familiar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</si>
  <si>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</si>
  <si>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</si>
  <si>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</si>
  <si>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</si>
  <si>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</si>
  <si>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</si>
  <si>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</si>
  <si>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</si>
  <si>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>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</si>
  <si>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</si>
  <si>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</si>
  <si>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 xml:space="preserve">Anual </t>
  </si>
  <si>
    <t>Cumplir con los reportes e informes solicitados por la Dirección del Registro del Estado Familiar, y otras instancias en tiempo y forma</t>
  </si>
  <si>
    <t>% de informes semanales de funciones enviados a la Secretaría de Salud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</si>
  <si>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</si>
  <si>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</si>
  <si>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 xml:space="preserve">Semanal </t>
  </si>
  <si>
    <t>% de informes mensuales de actos realizados a la Dirección del Registro del Estado Familiar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</si>
  <si>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</si>
  <si>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</si>
  <si>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% de informes mensuales de inscripciones de registros al Instituto Nacional de Estadística, Geografía e Informática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</si>
  <si>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</si>
  <si>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</si>
  <si>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% de informes mensuales de defunciones de mayores de 18 años al Instituto Estatal Electoral</t>
  </si>
  <si>
    <t>Mide los  informes mensuales de defunciones de mayores de 18 años al Instituto Estatal Electoral</t>
  </si>
  <si>
    <t>informes mensuales de defunciones de mayores de 18 años al Instituto Estatal Electoral enviados/ informes mensuales de defunciones de mayores de 18 años al Instituto Estatal Electoral programados para envío*100</t>
  </si>
  <si>
    <t>No existe metas ajustadas que existan,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</si>
</sst>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%20IV,V,VI\a69_f5%20registro%20civil.%201er%20trimestre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7"/>
    </sheetView>
  </sheetViews>
  <sheetFormatPr baseColWidth="10" defaultColWidth="9.140625" defaultRowHeight="15" x14ac:dyDescent="0.25"/>
  <cols>
    <col min="1" max="1" width="9.140625" style="1"/>
    <col min="2" max="4" width="28.140625" style="1" customWidth="1"/>
    <col min="5" max="5" width="33.7109375" style="1" customWidth="1"/>
    <col min="6" max="6" width="48.85546875" style="1" customWidth="1"/>
    <col min="7" max="8" width="34.5703125" style="1" customWidth="1"/>
    <col min="9" max="10" width="67.140625" style="1" customWidth="1"/>
    <col min="11" max="17" width="20.7109375" style="1" customWidth="1"/>
    <col min="18" max="19" width="41.140625" style="1" customWidth="1"/>
    <col min="20" max="20" width="20" style="1" bestFit="1" customWidth="1"/>
    <col min="21" max="21" width="29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8" t="s">
        <v>1</v>
      </c>
      <c r="C5" s="18" t="s">
        <v>2</v>
      </c>
      <c r="D5" s="15" t="s">
        <v>3</v>
      </c>
      <c r="E5" s="16"/>
      <c r="F5" s="16"/>
    </row>
    <row r="6" spans="2:21" ht="40.5" customHeight="1" x14ac:dyDescent="0.25">
      <c r="B6" s="13" t="s">
        <v>4</v>
      </c>
      <c r="C6" s="13" t="s">
        <v>5</v>
      </c>
      <c r="D6" s="14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5" t="s">
        <v>33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25.5" x14ac:dyDescent="0.25"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7" t="s">
        <v>39</v>
      </c>
      <c r="H11" s="17" t="s">
        <v>40</v>
      </c>
      <c r="I11" s="17" t="s">
        <v>41</v>
      </c>
      <c r="J11" s="17" t="s">
        <v>42</v>
      </c>
      <c r="K11" s="17" t="s">
        <v>43</v>
      </c>
      <c r="L11" s="17" t="s">
        <v>44</v>
      </c>
      <c r="M11" s="17" t="s">
        <v>45</v>
      </c>
      <c r="N11" s="17" t="s">
        <v>46</v>
      </c>
      <c r="O11" s="17" t="s">
        <v>47</v>
      </c>
      <c r="P11" s="17" t="s">
        <v>48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53</v>
      </c>
    </row>
    <row r="12" spans="2:21" ht="31.5" x14ac:dyDescent="0.25">
      <c r="B12" s="2">
        <v>2024</v>
      </c>
      <c r="C12" s="3">
        <v>45292</v>
      </c>
      <c r="D12" s="3">
        <v>45382</v>
      </c>
      <c r="E12" s="2" t="s">
        <v>56</v>
      </c>
      <c r="F12" s="4" t="s">
        <v>57</v>
      </c>
      <c r="G12" s="2" t="s">
        <v>58</v>
      </c>
      <c r="H12" s="2" t="s">
        <v>59</v>
      </c>
      <c r="I12" s="2" t="s">
        <v>60</v>
      </c>
      <c r="J12" s="5" t="s">
        <v>61</v>
      </c>
      <c r="K12" s="2" t="s">
        <v>62</v>
      </c>
      <c r="L12" s="2" t="s">
        <v>63</v>
      </c>
      <c r="M12" s="2">
        <v>553</v>
      </c>
      <c r="N12" s="2">
        <v>600</v>
      </c>
      <c r="O12" s="2"/>
      <c r="P12" s="6">
        <f>(61+53+46)/600*100%</f>
        <v>0.26666666666666666</v>
      </c>
      <c r="Q12" s="2" t="s">
        <v>54</v>
      </c>
      <c r="R12" s="2" t="s">
        <v>64</v>
      </c>
      <c r="S12" s="7" t="s">
        <v>65</v>
      </c>
      <c r="T12" s="3">
        <v>45399</v>
      </c>
      <c r="U12" s="2" t="s">
        <v>92</v>
      </c>
    </row>
    <row r="13" spans="2:21" ht="31.5" x14ac:dyDescent="0.25">
      <c r="B13" s="2">
        <v>2024</v>
      </c>
      <c r="C13" s="3">
        <v>45292</v>
      </c>
      <c r="D13" s="3">
        <v>45382</v>
      </c>
      <c r="E13" s="2" t="s">
        <v>56</v>
      </c>
      <c r="F13" s="4" t="s">
        <v>57</v>
      </c>
      <c r="G13" s="2" t="s">
        <v>66</v>
      </c>
      <c r="H13" s="2" t="s">
        <v>59</v>
      </c>
      <c r="I13" s="2" t="s">
        <v>60</v>
      </c>
      <c r="J13" s="2" t="s">
        <v>67</v>
      </c>
      <c r="K13" s="2" t="s">
        <v>62</v>
      </c>
      <c r="L13" s="2" t="s">
        <v>63</v>
      </c>
      <c r="M13" s="2">
        <v>282</v>
      </c>
      <c r="N13" s="2">
        <v>300</v>
      </c>
      <c r="O13" s="2"/>
      <c r="P13" s="8">
        <f>(15+75+15)/300*100%</f>
        <v>0.35</v>
      </c>
      <c r="Q13" s="2" t="s">
        <v>54</v>
      </c>
      <c r="R13" s="2" t="s">
        <v>64</v>
      </c>
      <c r="S13" s="7" t="s">
        <v>65</v>
      </c>
      <c r="T13" s="3">
        <v>45399</v>
      </c>
      <c r="U13" s="2" t="s">
        <v>92</v>
      </c>
    </row>
    <row r="14" spans="2:21" ht="31.5" x14ac:dyDescent="0.25">
      <c r="B14" s="2">
        <v>2024</v>
      </c>
      <c r="C14" s="3">
        <v>45292</v>
      </c>
      <c r="D14" s="3">
        <v>45382</v>
      </c>
      <c r="E14" s="2" t="s">
        <v>56</v>
      </c>
      <c r="F14" s="4" t="s">
        <v>57</v>
      </c>
      <c r="G14" s="2" t="s">
        <v>68</v>
      </c>
      <c r="H14" s="2" t="s">
        <v>59</v>
      </c>
      <c r="I14" s="2" t="s">
        <v>60</v>
      </c>
      <c r="J14" s="2" t="s">
        <v>69</v>
      </c>
      <c r="K14" s="2" t="s">
        <v>62</v>
      </c>
      <c r="L14" s="2" t="s">
        <v>63</v>
      </c>
      <c r="M14" s="2">
        <v>184</v>
      </c>
      <c r="N14" s="2">
        <v>184</v>
      </c>
      <c r="O14" s="2"/>
      <c r="P14" s="8">
        <f>(29+13+21)/184*100%</f>
        <v>0.34239130434782611</v>
      </c>
      <c r="Q14" s="2" t="s">
        <v>54</v>
      </c>
      <c r="R14" s="2" t="s">
        <v>64</v>
      </c>
      <c r="S14" s="7" t="s">
        <v>65</v>
      </c>
      <c r="T14" s="3">
        <v>45399</v>
      </c>
      <c r="U14" s="2" t="s">
        <v>92</v>
      </c>
    </row>
    <row r="15" spans="2:21" ht="31.5" x14ac:dyDescent="0.25">
      <c r="B15" s="2">
        <v>2024</v>
      </c>
      <c r="C15" s="3">
        <v>45292</v>
      </c>
      <c r="D15" s="3">
        <v>45382</v>
      </c>
      <c r="E15" s="2" t="s">
        <v>56</v>
      </c>
      <c r="F15" s="4" t="s">
        <v>57</v>
      </c>
      <c r="G15" s="2" t="s">
        <v>70</v>
      </c>
      <c r="H15" s="2" t="s">
        <v>59</v>
      </c>
      <c r="I15" s="2" t="s">
        <v>60</v>
      </c>
      <c r="J15" s="2" t="s">
        <v>71</v>
      </c>
      <c r="K15" s="2" t="s">
        <v>62</v>
      </c>
      <c r="L15" s="2" t="s">
        <v>63</v>
      </c>
      <c r="M15" s="2">
        <v>85</v>
      </c>
      <c r="N15" s="2">
        <v>85</v>
      </c>
      <c r="O15" s="2"/>
      <c r="P15" s="8">
        <f>(7+5+7)/85*100%</f>
        <v>0.22352941176470589</v>
      </c>
      <c r="Q15" s="2" t="s">
        <v>54</v>
      </c>
      <c r="R15" s="2" t="s">
        <v>64</v>
      </c>
      <c r="S15" s="7" t="s">
        <v>65</v>
      </c>
      <c r="T15" s="3">
        <v>45399</v>
      </c>
      <c r="U15" s="2" t="s">
        <v>92</v>
      </c>
    </row>
    <row r="16" spans="2:21" ht="31.5" x14ac:dyDescent="0.25">
      <c r="B16" s="2">
        <v>2024</v>
      </c>
      <c r="C16" s="3">
        <v>45292</v>
      </c>
      <c r="D16" s="3">
        <v>45382</v>
      </c>
      <c r="E16" s="2" t="s">
        <v>56</v>
      </c>
      <c r="F16" s="4" t="s">
        <v>57</v>
      </c>
      <c r="G16" s="2" t="s">
        <v>72</v>
      </c>
      <c r="H16" s="2" t="s">
        <v>59</v>
      </c>
      <c r="I16" s="2" t="s">
        <v>60</v>
      </c>
      <c r="J16" s="2" t="s">
        <v>73</v>
      </c>
      <c r="K16" s="2" t="s">
        <v>62</v>
      </c>
      <c r="L16" s="2" t="s">
        <v>63</v>
      </c>
      <c r="M16" s="2">
        <v>12</v>
      </c>
      <c r="N16" s="2">
        <v>12</v>
      </c>
      <c r="O16" s="2"/>
      <c r="P16" s="6">
        <f>(1+0+1)/12*100%</f>
        <v>0.16666666666666666</v>
      </c>
      <c r="Q16" s="2" t="s">
        <v>54</v>
      </c>
      <c r="R16" s="2" t="s">
        <v>64</v>
      </c>
      <c r="S16" s="7" t="s">
        <v>65</v>
      </c>
      <c r="T16" s="3">
        <v>45399</v>
      </c>
      <c r="U16" s="2" t="s">
        <v>92</v>
      </c>
    </row>
    <row r="17" spans="2:21" ht="47.25" x14ac:dyDescent="0.25">
      <c r="B17" s="2">
        <v>2024</v>
      </c>
      <c r="C17" s="3">
        <v>45292</v>
      </c>
      <c r="D17" s="3">
        <v>45382</v>
      </c>
      <c r="E17" s="2" t="s">
        <v>56</v>
      </c>
      <c r="F17" s="4" t="s">
        <v>74</v>
      </c>
      <c r="G17" s="2" t="s">
        <v>75</v>
      </c>
      <c r="H17" s="2" t="s">
        <v>59</v>
      </c>
      <c r="I17" s="2" t="s">
        <v>76</v>
      </c>
      <c r="J17" s="2"/>
      <c r="K17" s="2" t="s">
        <v>62</v>
      </c>
      <c r="L17" s="2" t="s">
        <v>77</v>
      </c>
      <c r="M17" s="2">
        <v>22</v>
      </c>
      <c r="N17" s="2">
        <v>22</v>
      </c>
      <c r="O17" s="2"/>
      <c r="P17" s="9">
        <v>0</v>
      </c>
      <c r="Q17" s="2" t="s">
        <v>54</v>
      </c>
      <c r="R17" s="2" t="s">
        <v>64</v>
      </c>
      <c r="S17" s="7" t="s">
        <v>65</v>
      </c>
      <c r="T17" s="3">
        <v>45399</v>
      </c>
      <c r="U17" s="2" t="s">
        <v>92</v>
      </c>
    </row>
    <row r="18" spans="2:21" ht="47.25" x14ac:dyDescent="0.25">
      <c r="B18" s="2">
        <v>2024</v>
      </c>
      <c r="C18" s="3">
        <v>45292</v>
      </c>
      <c r="D18" s="3">
        <v>45382</v>
      </c>
      <c r="E18" s="2" t="s">
        <v>56</v>
      </c>
      <c r="F18" s="4" t="s">
        <v>78</v>
      </c>
      <c r="G18" s="10" t="s">
        <v>79</v>
      </c>
      <c r="H18" s="2" t="s">
        <v>59</v>
      </c>
      <c r="I18" s="10" t="s">
        <v>80</v>
      </c>
      <c r="J18" s="2" t="s">
        <v>81</v>
      </c>
      <c r="K18" s="2" t="s">
        <v>62</v>
      </c>
      <c r="L18" s="2" t="s">
        <v>82</v>
      </c>
      <c r="M18" s="2">
        <v>40</v>
      </c>
      <c r="N18" s="2">
        <v>48</v>
      </c>
      <c r="O18" s="2"/>
      <c r="P18" s="11">
        <f>(1+2+3)/48*100%</f>
        <v>0.125</v>
      </c>
      <c r="Q18" s="2" t="s">
        <v>54</v>
      </c>
      <c r="R18" s="2" t="s">
        <v>64</v>
      </c>
      <c r="S18" s="7" t="s">
        <v>65</v>
      </c>
      <c r="T18" s="3">
        <v>45399</v>
      </c>
      <c r="U18" s="2" t="s">
        <v>92</v>
      </c>
    </row>
    <row r="19" spans="2:21" ht="47.25" x14ac:dyDescent="0.25">
      <c r="B19" s="2">
        <v>2024</v>
      </c>
      <c r="C19" s="3">
        <v>45292</v>
      </c>
      <c r="D19" s="3">
        <v>45382</v>
      </c>
      <c r="E19" s="2" t="s">
        <v>56</v>
      </c>
      <c r="F19" s="4" t="s">
        <v>78</v>
      </c>
      <c r="G19" s="2" t="s">
        <v>83</v>
      </c>
      <c r="H19" s="2" t="s">
        <v>59</v>
      </c>
      <c r="I19" s="2" t="s">
        <v>84</v>
      </c>
      <c r="J19" s="2" t="s">
        <v>85</v>
      </c>
      <c r="K19" s="2" t="s">
        <v>62</v>
      </c>
      <c r="L19" s="2" t="s">
        <v>63</v>
      </c>
      <c r="M19" s="2">
        <v>10</v>
      </c>
      <c r="N19" s="2">
        <v>12</v>
      </c>
      <c r="O19" s="2"/>
      <c r="P19" s="11">
        <f>(1+1+1)/12*100%</f>
        <v>0.25</v>
      </c>
      <c r="Q19" s="2" t="s">
        <v>54</v>
      </c>
      <c r="R19" s="2" t="s">
        <v>64</v>
      </c>
      <c r="S19" s="7" t="s">
        <v>65</v>
      </c>
      <c r="T19" s="3">
        <v>45399</v>
      </c>
      <c r="U19" s="2" t="s">
        <v>92</v>
      </c>
    </row>
    <row r="20" spans="2:21" ht="60" x14ac:dyDescent="0.25">
      <c r="B20" s="2">
        <v>2024</v>
      </c>
      <c r="C20" s="3">
        <v>45292</v>
      </c>
      <c r="D20" s="3">
        <v>45382</v>
      </c>
      <c r="E20" s="2" t="s">
        <v>56</v>
      </c>
      <c r="F20" s="4" t="s">
        <v>78</v>
      </c>
      <c r="G20" s="2" t="s">
        <v>86</v>
      </c>
      <c r="H20" s="2" t="s">
        <v>59</v>
      </c>
      <c r="I20" s="2" t="s">
        <v>87</v>
      </c>
      <c r="J20" s="2" t="s">
        <v>88</v>
      </c>
      <c r="K20" s="2" t="s">
        <v>62</v>
      </c>
      <c r="L20" s="2" t="s">
        <v>63</v>
      </c>
      <c r="M20" s="2">
        <v>10</v>
      </c>
      <c r="N20" s="2">
        <v>12</v>
      </c>
      <c r="O20" s="2"/>
      <c r="P20" s="11">
        <f>(1+1+1)/12*100%</f>
        <v>0.25</v>
      </c>
      <c r="Q20" s="2" t="s">
        <v>54</v>
      </c>
      <c r="R20" s="2" t="s">
        <v>64</v>
      </c>
      <c r="S20" s="7" t="s">
        <v>65</v>
      </c>
      <c r="T20" s="3">
        <v>45399</v>
      </c>
      <c r="U20" s="2" t="s">
        <v>92</v>
      </c>
    </row>
    <row r="21" spans="2:21" ht="60" x14ac:dyDescent="0.25">
      <c r="B21" s="2">
        <v>2024</v>
      </c>
      <c r="C21" s="3">
        <v>45292</v>
      </c>
      <c r="D21" s="3">
        <v>45382</v>
      </c>
      <c r="E21" s="2" t="s">
        <v>56</v>
      </c>
      <c r="F21" s="4" t="s">
        <v>78</v>
      </c>
      <c r="G21" s="2" t="s">
        <v>89</v>
      </c>
      <c r="H21" s="2" t="s">
        <v>59</v>
      </c>
      <c r="I21" s="2" t="s">
        <v>90</v>
      </c>
      <c r="J21" s="2" t="s">
        <v>91</v>
      </c>
      <c r="K21" s="2" t="s">
        <v>62</v>
      </c>
      <c r="L21" s="2" t="s">
        <v>63</v>
      </c>
      <c r="M21" s="2">
        <v>10</v>
      </c>
      <c r="N21" s="2">
        <v>12</v>
      </c>
      <c r="O21" s="2"/>
      <c r="P21" s="11">
        <f>(1+1+1)/12*100%</f>
        <v>0.25</v>
      </c>
      <c r="Q21" s="2" t="s">
        <v>55</v>
      </c>
      <c r="R21" s="2" t="s">
        <v>64</v>
      </c>
      <c r="S21" s="7" t="s">
        <v>65</v>
      </c>
      <c r="T21" s="3">
        <v>45399</v>
      </c>
      <c r="U21" s="2" t="s">
        <v>92</v>
      </c>
    </row>
  </sheetData>
  <mergeCells count="3">
    <mergeCell ref="B10:U10"/>
    <mergeCell ref="D5:F5"/>
    <mergeCell ref="D6:F6"/>
  </mergeCells>
  <dataValidations count="2">
    <dataValidation type="list" allowBlank="1" showErrorMessage="1" sqref="Q22:Q205">
      <formula1>Hidden_115</formula1>
    </dataValidation>
    <dataValidation type="list" allowBlank="1" showErrorMessage="1" sqref="Q12:Q21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474" divId="2024-1_31474" sourceType="printArea" destinationFile="E:\Zempoala\transparencia-69\06_indicadores_de_obj_y_result\REGISTRO-CIVIL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2024-04-18T22:20:15Z</dcterms:created>
  <dcterms:modified xsi:type="dcterms:W3CDTF">2024-06-26T19:12:35Z</dcterms:modified>
</cp:coreProperties>
</file>