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REGISTRO-CIVIL\"/>
    </mc:Choice>
  </mc:AlternateContent>
  <bookViews>
    <workbookView xWindow="0" yWindow="0" windowWidth="19365" windowHeight="8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Formatos'!$A$2:$X$30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7" i="1" l="1"/>
  <c r="P14" i="1" l="1"/>
  <c r="P15" i="1"/>
  <c r="P21" i="1"/>
  <c r="P20" i="1"/>
  <c r="P19" i="1"/>
  <c r="P18" i="1"/>
  <c r="P16" i="1"/>
  <c r="P13" i="1"/>
  <c r="P12" i="1"/>
</calcChain>
</file>

<file path=xl/sharedStrings.xml><?xml version="1.0" encoding="utf-8"?>
<sst xmlns="http://schemas.openxmlformats.org/spreadsheetml/2006/main" count="192" uniqueCount="95">
  <si>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</si>
  <si>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</si>
  <si>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</si>
  <si>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</si>
  <si>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</si>
  <si>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</si>
  <si>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</si>
  <si>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</si>
  <si>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</si>
  <si>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</si>
  <si>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</si>
  <si>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</si>
  <si>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</si>
  <si>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</si>
  <si>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</si>
  <si>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</si>
  <si>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</si>
  <si>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</si>
  <si>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</si>
  <si>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</si>
  <si>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</si>
  <si>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</si>
  <si>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</si>
  <si>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</si>
  <si>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</si>
  <si>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</si>
  <si>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</si>
  <si>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</si>
  <si>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</si>
  <si>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</si>
  <si>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</si>
  <si>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</si>
  <si>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</si>
  <si>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</si>
  <si>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</si>
  <si>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</si>
  <si>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</si>
  <si>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</si>
  <si>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</si>
  <si>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</si>
  <si>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</si>
  <si>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</si>
  <si>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</si>
  <si>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</si>
  <si>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</si>
  <si>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</si>
  <si>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</si>
  <si>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</si>
  <si>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</si>
  <si>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</si>
  <si>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</si>
  <si>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</si>
  <si>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</si>
  <si>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</si>
  <si>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</si>
  <si>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</si>
  <si>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</si>
  <si>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</si>
  <si>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 Oficialía del Registro del Estado Familiar</t>
  </si>
  <si>
    <t>Dar la certeza jurídica a los documentos inscritos dentro de las oficialías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</si>
  <si>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</si>
  <si>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</si>
  <si>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</si>
  <si>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</si>
  <si>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</si>
  <si>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 xml:space="preserve">Mensual </t>
  </si>
  <si>
    <t xml:space="preserve">Programa Operativo Anual </t>
  </si>
  <si>
    <t>Oficialía del Registro del Estado Familiar</t>
  </si>
  <si>
    <t>No se cuenta con nombre del programa o concepto al que corresponde el indicador, No existe metas ajustadas que existan, en su caso.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</si>
  <si>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</si>
  <si>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</si>
  <si>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</si>
  <si>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</si>
  <si>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</si>
  <si>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</si>
  <si>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</si>
  <si>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</si>
  <si>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>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</si>
  <si>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</si>
  <si>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</si>
  <si>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>Cumplir con los reportes e informes solicitados por la Dirección del Registro del Estado Familiar, y otras instancias en tiempo y forma</t>
  </si>
  <si>
    <t>% de informes semanales de funciones enviados a la Secretaría de Salud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</si>
  <si>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</si>
  <si>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</si>
  <si>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 xml:space="preserve">Semanal </t>
  </si>
  <si>
    <t>% de informes mensuales de actos realizados a la Dirección del Registro del Estado Familiar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</si>
  <si>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</si>
  <si>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</si>
  <si>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% de informes mensuales de inscripciones de registros al Instituto Nacional de Estadística, Geografía e Informática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</si>
  <si>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</si>
  <si>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</si>
  <si>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% de informes mensuales de defunciones de mayores de 18 años al Instituto Estatal Electoral</t>
  </si>
  <si>
    <t>Mide los  informes mensuales de defunciones de mayores de 18 años al Instituto Estatal Electoral</t>
  </si>
  <si>
    <t>informes mensuales de defunciones de mayores de 18 años al Instituto Estatal Electoral enviados/ informes mensuales de defunciones de mayores de 18 años al Instituto Estatal Electoral programados para envío*100</t>
  </si>
  <si>
    <t>No existe metas ajustadas que existan,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</si>
</sst>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%20IV,V,VI\a69_f5%20registro%20civil.%201er%20trimestre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topLeftCell="A2" zoomScaleNormal="100" workbookViewId="0">
      <selection activeCell="A2" sqref="A2:X30"/>
    </sheetView>
  </sheetViews>
  <sheetFormatPr baseColWidth="10" defaultColWidth="9.140625" defaultRowHeight="15" x14ac:dyDescent="0.25"/>
  <cols>
    <col min="1" max="1" width="9.140625" style="1"/>
    <col min="2" max="4" width="23.85546875" style="1" customWidth="1"/>
    <col min="5" max="6" width="66.7109375" style="1" customWidth="1"/>
    <col min="7" max="7" width="45.85546875" style="1" customWidth="1"/>
    <col min="8" max="8" width="20" style="1" bestFit="1" customWidth="1"/>
    <col min="9" max="10" width="58.85546875" style="1" customWidth="1"/>
    <col min="11" max="17" width="23.28515625" style="1" customWidth="1"/>
    <col min="18" max="18" width="32.28515625" style="1" customWidth="1"/>
    <col min="19" max="19" width="38.85546875" style="1" customWidth="1"/>
    <col min="20" max="20" width="17.5703125" style="1" bestFit="1" customWidth="1"/>
    <col min="21" max="21" width="20" style="1" bestFit="1" customWidth="1"/>
    <col min="22" max="22" width="73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4" t="s">
        <v>1</v>
      </c>
      <c r="C5" s="14" t="s">
        <v>2</v>
      </c>
      <c r="D5" s="15" t="s">
        <v>3</v>
      </c>
      <c r="E5" s="16"/>
      <c r="F5" s="16"/>
    </row>
    <row r="6" spans="2:22" ht="33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7" t="s">
        <v>34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2:22" ht="38.25" x14ac:dyDescent="0.25">
      <c r="B11" s="19" t="s">
        <v>35</v>
      </c>
      <c r="C11" s="19" t="s">
        <v>36</v>
      </c>
      <c r="D11" s="19" t="s">
        <v>37</v>
      </c>
      <c r="E11" s="19" t="s">
        <v>38</v>
      </c>
      <c r="F11" s="19" t="s">
        <v>39</v>
      </c>
      <c r="G11" s="19" t="s">
        <v>40</v>
      </c>
      <c r="H11" s="19" t="s">
        <v>41</v>
      </c>
      <c r="I11" s="19" t="s">
        <v>42</v>
      </c>
      <c r="J11" s="19" t="s">
        <v>43</v>
      </c>
      <c r="K11" s="19" t="s">
        <v>44</v>
      </c>
      <c r="L11" s="19" t="s">
        <v>45</v>
      </c>
      <c r="M11" s="19" t="s">
        <v>46</v>
      </c>
      <c r="N11" s="19" t="s">
        <v>47</v>
      </c>
      <c r="O11" s="19" t="s">
        <v>48</v>
      </c>
      <c r="P11" s="19" t="s">
        <v>49</v>
      </c>
      <c r="Q11" s="19" t="s">
        <v>50</v>
      </c>
      <c r="R11" s="19" t="s">
        <v>51</v>
      </c>
      <c r="S11" s="19" t="s">
        <v>52</v>
      </c>
      <c r="T11" s="19" t="s">
        <v>53</v>
      </c>
      <c r="U11" s="19" t="s">
        <v>54</v>
      </c>
      <c r="V11" s="19" t="s">
        <v>55</v>
      </c>
    </row>
    <row r="12" spans="2:22" ht="31.5" x14ac:dyDescent="0.25">
      <c r="B12" s="2">
        <v>2023</v>
      </c>
      <c r="C12" s="3">
        <v>45200</v>
      </c>
      <c r="D12" s="3">
        <v>45291</v>
      </c>
      <c r="E12" s="2" t="s">
        <v>58</v>
      </c>
      <c r="F12" s="4" t="s">
        <v>59</v>
      </c>
      <c r="G12" s="2" t="s">
        <v>60</v>
      </c>
      <c r="H12" s="2" t="s">
        <v>61</v>
      </c>
      <c r="I12" s="2" t="s">
        <v>62</v>
      </c>
      <c r="J12" s="5" t="s">
        <v>63</v>
      </c>
      <c r="K12" s="2" t="s">
        <v>64</v>
      </c>
      <c r="L12" s="2" t="s">
        <v>65</v>
      </c>
      <c r="M12" s="2">
        <v>542</v>
      </c>
      <c r="N12" s="2">
        <v>542</v>
      </c>
      <c r="O12" s="2"/>
      <c r="P12" s="6">
        <f>(61+53+46+46+49+40+52+43+44+36+45+16)/542*100%</f>
        <v>0.97970479704797053</v>
      </c>
      <c r="Q12" s="2" t="s">
        <v>56</v>
      </c>
      <c r="R12" s="2" t="s">
        <v>66</v>
      </c>
      <c r="S12" s="7" t="s">
        <v>67</v>
      </c>
      <c r="T12" s="3">
        <v>45307</v>
      </c>
      <c r="U12" s="3">
        <v>45307</v>
      </c>
      <c r="V12" s="2" t="s">
        <v>94</v>
      </c>
    </row>
    <row r="13" spans="2:22" ht="31.5" x14ac:dyDescent="0.25">
      <c r="B13" s="2">
        <v>2023</v>
      </c>
      <c r="C13" s="3">
        <v>45200</v>
      </c>
      <c r="D13" s="3">
        <v>45291</v>
      </c>
      <c r="E13" s="2" t="s">
        <v>58</v>
      </c>
      <c r="F13" s="4" t="s">
        <v>59</v>
      </c>
      <c r="G13" s="2" t="s">
        <v>69</v>
      </c>
      <c r="H13" s="2" t="s">
        <v>61</v>
      </c>
      <c r="I13" s="2" t="s">
        <v>62</v>
      </c>
      <c r="J13" s="2" t="s">
        <v>70</v>
      </c>
      <c r="K13" s="2" t="s">
        <v>64</v>
      </c>
      <c r="L13" s="2" t="s">
        <v>65</v>
      </c>
      <c r="M13" s="2">
        <v>297</v>
      </c>
      <c r="N13" s="2">
        <v>297</v>
      </c>
      <c r="O13" s="2"/>
      <c r="P13" s="8">
        <f>(15+75+15+22+24+25+22+19+15+19+12+10)/297*100%</f>
        <v>0.91919191919191923</v>
      </c>
      <c r="Q13" s="2" t="s">
        <v>56</v>
      </c>
      <c r="R13" s="2" t="s">
        <v>66</v>
      </c>
      <c r="S13" s="7" t="s">
        <v>67</v>
      </c>
      <c r="T13" s="3">
        <v>45307</v>
      </c>
      <c r="U13" s="3">
        <v>45307</v>
      </c>
      <c r="V13" s="2" t="s">
        <v>68</v>
      </c>
    </row>
    <row r="14" spans="2:22" ht="31.5" x14ac:dyDescent="0.25">
      <c r="B14" s="2">
        <v>2023</v>
      </c>
      <c r="C14" s="3">
        <v>45200</v>
      </c>
      <c r="D14" s="3">
        <v>45291</v>
      </c>
      <c r="E14" s="2" t="s">
        <v>58</v>
      </c>
      <c r="F14" s="4" t="s">
        <v>59</v>
      </c>
      <c r="G14" s="2" t="s">
        <v>71</v>
      </c>
      <c r="H14" s="2" t="s">
        <v>61</v>
      </c>
      <c r="I14" s="2" t="s">
        <v>62</v>
      </c>
      <c r="J14" s="2" t="s">
        <v>72</v>
      </c>
      <c r="K14" s="2" t="s">
        <v>64</v>
      </c>
      <c r="L14" s="2" t="s">
        <v>65</v>
      </c>
      <c r="M14" s="2">
        <v>194</v>
      </c>
      <c r="N14" s="2">
        <v>194</v>
      </c>
      <c r="O14" s="2"/>
      <c r="P14" s="8">
        <f>(29+13+21+3+17+10+13+25+15+13+14+8)/194*100%</f>
        <v>0.9329896907216495</v>
      </c>
      <c r="Q14" s="2" t="s">
        <v>56</v>
      </c>
      <c r="R14" s="2" t="s">
        <v>66</v>
      </c>
      <c r="S14" s="7" t="s">
        <v>67</v>
      </c>
      <c r="T14" s="3">
        <v>45307</v>
      </c>
      <c r="U14" s="3">
        <v>45307</v>
      </c>
      <c r="V14" s="2" t="s">
        <v>68</v>
      </c>
    </row>
    <row r="15" spans="2:22" ht="31.5" x14ac:dyDescent="0.25">
      <c r="B15" s="2">
        <v>2023</v>
      </c>
      <c r="C15" s="3">
        <v>45200</v>
      </c>
      <c r="D15" s="3">
        <v>45291</v>
      </c>
      <c r="E15" s="2" t="s">
        <v>58</v>
      </c>
      <c r="F15" s="4" t="s">
        <v>59</v>
      </c>
      <c r="G15" s="2" t="s">
        <v>73</v>
      </c>
      <c r="H15" s="2" t="s">
        <v>61</v>
      </c>
      <c r="I15" s="2" t="s">
        <v>62</v>
      </c>
      <c r="J15" s="2" t="s">
        <v>74</v>
      </c>
      <c r="K15" s="2" t="s">
        <v>64</v>
      </c>
      <c r="L15" s="2" t="s">
        <v>65</v>
      </c>
      <c r="M15" s="2">
        <v>101</v>
      </c>
      <c r="N15" s="2">
        <v>101</v>
      </c>
      <c r="O15" s="2"/>
      <c r="P15" s="8">
        <f>(7+5+7+3+17+10+3+7+7+10+6+9)/101*100%</f>
        <v>0.90099009900990101</v>
      </c>
      <c r="Q15" s="2" t="s">
        <v>56</v>
      </c>
      <c r="R15" s="2" t="s">
        <v>66</v>
      </c>
      <c r="S15" s="7" t="s">
        <v>67</v>
      </c>
      <c r="T15" s="3">
        <v>45307</v>
      </c>
      <c r="U15" s="3">
        <v>45307</v>
      </c>
      <c r="V15" s="2" t="s">
        <v>68</v>
      </c>
    </row>
    <row r="16" spans="2:22" ht="31.5" x14ac:dyDescent="0.25">
      <c r="B16" s="2">
        <v>2023</v>
      </c>
      <c r="C16" s="3">
        <v>45200</v>
      </c>
      <c r="D16" s="3">
        <v>45291</v>
      </c>
      <c r="E16" s="2" t="s">
        <v>58</v>
      </c>
      <c r="F16" s="4" t="s">
        <v>59</v>
      </c>
      <c r="G16" s="2" t="s">
        <v>75</v>
      </c>
      <c r="H16" s="2" t="s">
        <v>61</v>
      </c>
      <c r="I16" s="2" t="s">
        <v>62</v>
      </c>
      <c r="J16" s="2" t="s">
        <v>76</v>
      </c>
      <c r="K16" s="2" t="s">
        <v>64</v>
      </c>
      <c r="L16" s="2" t="s">
        <v>65</v>
      </c>
      <c r="M16" s="2">
        <v>20</v>
      </c>
      <c r="N16" s="2">
        <v>20</v>
      </c>
      <c r="O16" s="2"/>
      <c r="P16" s="6">
        <f>(1+0+1+1+2+0+1+2+0+3+0+0)/20*100%</f>
        <v>0.55000000000000004</v>
      </c>
      <c r="Q16" s="2" t="s">
        <v>56</v>
      </c>
      <c r="R16" s="2" t="s">
        <v>66</v>
      </c>
      <c r="S16" s="7" t="s">
        <v>67</v>
      </c>
      <c r="T16" s="3">
        <v>45307</v>
      </c>
      <c r="U16" s="3">
        <v>45307</v>
      </c>
      <c r="V16" s="2" t="s">
        <v>68</v>
      </c>
    </row>
    <row r="17" spans="2:22" ht="45" x14ac:dyDescent="0.25">
      <c r="B17" s="2">
        <v>2023</v>
      </c>
      <c r="C17" s="3">
        <v>45200</v>
      </c>
      <c r="D17" s="3">
        <v>45291</v>
      </c>
      <c r="E17" s="2" t="s">
        <v>58</v>
      </c>
      <c r="F17" s="4" t="s">
        <v>77</v>
      </c>
      <c r="G17" s="2" t="s">
        <v>78</v>
      </c>
      <c r="H17" s="2" t="s">
        <v>61</v>
      </c>
      <c r="I17" s="2" t="s">
        <v>79</v>
      </c>
      <c r="J17" s="2"/>
      <c r="K17" s="2" t="s">
        <v>64</v>
      </c>
      <c r="L17" s="2" t="s">
        <v>65</v>
      </c>
      <c r="M17" s="2">
        <v>24</v>
      </c>
      <c r="N17" s="2">
        <v>24</v>
      </c>
      <c r="O17" s="2"/>
      <c r="P17" s="6">
        <f>(0+0+0+0+0+0+22)/24</f>
        <v>0.91666666666666663</v>
      </c>
      <c r="Q17" s="2" t="s">
        <v>56</v>
      </c>
      <c r="R17" s="2" t="s">
        <v>66</v>
      </c>
      <c r="S17" s="7" t="s">
        <v>67</v>
      </c>
      <c r="T17" s="3">
        <v>45307</v>
      </c>
      <c r="U17" s="3">
        <v>45307</v>
      </c>
      <c r="V17" s="2" t="s">
        <v>68</v>
      </c>
    </row>
    <row r="18" spans="2:22" ht="45" x14ac:dyDescent="0.25">
      <c r="B18" s="2">
        <v>2023</v>
      </c>
      <c r="C18" s="3">
        <v>45200</v>
      </c>
      <c r="D18" s="3">
        <v>45291</v>
      </c>
      <c r="E18" s="2" t="s">
        <v>58</v>
      </c>
      <c r="F18" s="4" t="s">
        <v>80</v>
      </c>
      <c r="G18" s="9" t="s">
        <v>81</v>
      </c>
      <c r="H18" s="2" t="s">
        <v>61</v>
      </c>
      <c r="I18" s="9" t="s">
        <v>82</v>
      </c>
      <c r="J18" s="2" t="s">
        <v>83</v>
      </c>
      <c r="K18" s="2" t="s">
        <v>64</v>
      </c>
      <c r="L18" s="2" t="s">
        <v>84</v>
      </c>
      <c r="M18" s="2">
        <v>48</v>
      </c>
      <c r="N18" s="2">
        <v>48</v>
      </c>
      <c r="O18" s="2"/>
      <c r="P18" s="10">
        <f>(4+4+4+4+4+4+4+4+4+4+4+4)/48*100%</f>
        <v>1</v>
      </c>
      <c r="Q18" s="2" t="s">
        <v>56</v>
      </c>
      <c r="R18" s="2" t="s">
        <v>66</v>
      </c>
      <c r="S18" s="7" t="s">
        <v>67</v>
      </c>
      <c r="T18" s="3">
        <v>45307</v>
      </c>
      <c r="U18" s="3">
        <v>45307</v>
      </c>
      <c r="V18" s="2" t="s">
        <v>68</v>
      </c>
    </row>
    <row r="19" spans="2:22" ht="45" x14ac:dyDescent="0.25">
      <c r="B19" s="2">
        <v>2023</v>
      </c>
      <c r="C19" s="3">
        <v>45200</v>
      </c>
      <c r="D19" s="3">
        <v>45291</v>
      </c>
      <c r="E19" s="2" t="s">
        <v>58</v>
      </c>
      <c r="F19" s="4" t="s">
        <v>80</v>
      </c>
      <c r="G19" s="2" t="s">
        <v>85</v>
      </c>
      <c r="H19" s="2" t="s">
        <v>61</v>
      </c>
      <c r="I19" s="2" t="s">
        <v>86</v>
      </c>
      <c r="J19" s="2" t="s">
        <v>87</v>
      </c>
      <c r="K19" s="2" t="s">
        <v>64</v>
      </c>
      <c r="L19" s="2" t="s">
        <v>65</v>
      </c>
      <c r="M19" s="2">
        <v>12</v>
      </c>
      <c r="N19" s="2">
        <v>12</v>
      </c>
      <c r="O19" s="2"/>
      <c r="P19" s="10">
        <f>(1+1+1+1+1+1+1+1+1+1+1+1)/12*100%</f>
        <v>1</v>
      </c>
      <c r="Q19" s="2" t="s">
        <v>56</v>
      </c>
      <c r="R19" s="2" t="s">
        <v>66</v>
      </c>
      <c r="S19" s="7" t="s">
        <v>67</v>
      </c>
      <c r="T19" s="3">
        <v>45307</v>
      </c>
      <c r="U19" s="3">
        <v>45307</v>
      </c>
      <c r="V19" s="2" t="s">
        <v>68</v>
      </c>
    </row>
    <row r="20" spans="2:22" ht="45" x14ac:dyDescent="0.25">
      <c r="B20" s="2">
        <v>2023</v>
      </c>
      <c r="C20" s="3">
        <v>45200</v>
      </c>
      <c r="D20" s="3">
        <v>45291</v>
      </c>
      <c r="E20" s="2" t="s">
        <v>58</v>
      </c>
      <c r="F20" s="4" t="s">
        <v>80</v>
      </c>
      <c r="G20" s="2" t="s">
        <v>88</v>
      </c>
      <c r="H20" s="2" t="s">
        <v>61</v>
      </c>
      <c r="I20" s="2" t="s">
        <v>89</v>
      </c>
      <c r="J20" s="2" t="s">
        <v>90</v>
      </c>
      <c r="K20" s="2" t="s">
        <v>64</v>
      </c>
      <c r="L20" s="2" t="s">
        <v>65</v>
      </c>
      <c r="M20" s="2">
        <v>12</v>
      </c>
      <c r="N20" s="2">
        <v>12</v>
      </c>
      <c r="O20" s="2"/>
      <c r="P20" s="10">
        <f>(1+1+1+1+1+1+1+1+1+1+1+1)/12*100%</f>
        <v>1</v>
      </c>
      <c r="Q20" s="2" t="s">
        <v>56</v>
      </c>
      <c r="R20" s="2" t="s">
        <v>66</v>
      </c>
      <c r="S20" s="7" t="s">
        <v>67</v>
      </c>
      <c r="T20" s="3">
        <v>45307</v>
      </c>
      <c r="U20" s="3">
        <v>45307</v>
      </c>
      <c r="V20" s="2" t="s">
        <v>68</v>
      </c>
    </row>
    <row r="21" spans="2:22" ht="60" x14ac:dyDescent="0.25">
      <c r="B21" s="2">
        <v>2023</v>
      </c>
      <c r="C21" s="3">
        <v>45200</v>
      </c>
      <c r="D21" s="3">
        <v>45291</v>
      </c>
      <c r="E21" s="2" t="s">
        <v>58</v>
      </c>
      <c r="F21" s="4" t="s">
        <v>80</v>
      </c>
      <c r="G21" s="2" t="s">
        <v>91</v>
      </c>
      <c r="H21" s="2" t="s">
        <v>61</v>
      </c>
      <c r="I21" s="2" t="s">
        <v>92</v>
      </c>
      <c r="J21" s="2" t="s">
        <v>93</v>
      </c>
      <c r="K21" s="2" t="s">
        <v>64</v>
      </c>
      <c r="L21" s="2" t="s">
        <v>65</v>
      </c>
      <c r="M21" s="2">
        <v>12</v>
      </c>
      <c r="N21" s="2">
        <v>12</v>
      </c>
      <c r="O21" s="2"/>
      <c r="P21" s="10">
        <f>(1+1+1+1+1+1+1+1+1+1+1+1)/12*100%</f>
        <v>1</v>
      </c>
      <c r="Q21" s="2" t="s">
        <v>57</v>
      </c>
      <c r="R21" s="2" t="s">
        <v>66</v>
      </c>
      <c r="S21" s="7" t="s">
        <v>67</v>
      </c>
      <c r="T21" s="3">
        <v>45307</v>
      </c>
      <c r="U21" s="3">
        <v>45307</v>
      </c>
      <c r="V21" s="2" t="s">
        <v>68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1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4645" divId="2023-4_24645" sourceType="printArea" destinationFile="D:\Zempoala\transparencia-69\06_indicadores_de_obj_y_result\REGISTRO-CIVIL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2023-07-07T16:40:42Z</dcterms:created>
  <dcterms:modified xsi:type="dcterms:W3CDTF">2024-03-22T20:31:45Z</dcterms:modified>
</cp:coreProperties>
</file>