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JUVENTUD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Formatos'!$A$2:$X$26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5" i="1"/>
  <c r="P14" i="1"/>
  <c r="P13" i="1"/>
  <c r="P12" i="1"/>
</calcChain>
</file>

<file path=xl/sharedStrings.xml><?xml version="1.0" encoding="utf-8"?>
<sst xmlns="http://schemas.openxmlformats.org/spreadsheetml/2006/main" count="229" uniqueCount="120">
  <si>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</si>
  <si>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</si>
  <si>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</si>
  <si>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</si>
  <si>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</si>
  <si>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</si>
  <si>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</si>
  <si>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</si>
  <si>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</si>
  <si>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</si>
  <si>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</si>
  <si>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</si>
  <si>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</si>
  <si>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</si>
  <si>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</si>
  <si>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</si>
  <si>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</si>
  <si>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</si>
  <si>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</si>
  <si>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</si>
  <si>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</si>
  <si>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</si>
  <si>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</si>
  <si>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</si>
  <si>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</si>
  <si>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</si>
  <si>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</si>
  <si>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</si>
  <si>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</si>
  <si>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</si>
  <si>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</si>
  <si>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</si>
  <si>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</si>
  <si>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</si>
  <si>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</si>
  <si>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</si>
  <si>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</si>
  <si>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</si>
  <si>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</si>
  <si>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</si>
  <si>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</si>
  <si>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</si>
  <si>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</si>
  <si>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</si>
  <si>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</si>
  <si>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</si>
  <si>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</si>
  <si>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</si>
  <si>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</si>
  <si>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</si>
  <si>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</si>
  <si>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</si>
  <si>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</si>
  <si>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</si>
  <si>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</si>
  <si>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</si>
  <si>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</si>
  <si>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</si>
  <si>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Reducir la brecha de la desigualdad brindando el acceso a las nuevas tecnologías (internet, equipo de cómputo e impresiones gratuitas), a través del Centro Jóvenes Hidalgo</t>
  </si>
  <si>
    <t>II.-Propiciar la creación de espacios culturales para dar cabida a expresiones artísticas de las y los jóvenes.</t>
  </si>
  <si>
    <t>III.-Crear espacios para charlas o talleres, promoviendo diversos valores, vida sana, herramientas de crecimiento personal y prevención de violencia, sexualidad para un desarrollo integral físico e intelectual de las y los jóvenes.</t>
  </si>
  <si>
    <t>IV.-Difundir por medio de campañas digitales y físicas, información acerca del uso de métodos anticonceptivos.</t>
  </si>
  <si>
    <t>V.-Propiciar la participación social de las y los jóvenes.</t>
  </si>
  <si>
    <t>Programa Operativo Anual del Instituto Municipal de la Juventud 2022</t>
  </si>
  <si>
    <t>Programa Operativo Anual del Instituto Municipal de la Juventud 2023</t>
  </si>
  <si>
    <t>Programa Operativo Anual del Instituto Municipal de la Juventud 2024</t>
  </si>
  <si>
    <t>Programa Operativo Anual del Instituto Municipal de la Juventud 2025</t>
  </si>
  <si>
    <t>Programa Operativo Anual del Instituto Municipal de la Juventud 2026</t>
  </si>
  <si>
    <t>Programa Operativo Anual del Instituto Municipal de la Juventud 2027</t>
  </si>
  <si>
    <t>Programa Operativo Anual del Instituto Municipal de la Juventud 2028</t>
  </si>
  <si>
    <t>Programa Operativo Anual del Instituto Municipal de la Juventud 2029</t>
  </si>
  <si>
    <t>Programa Operativo Anual del Instituto Municipal de la Juventud 2030</t>
  </si>
  <si>
    <t>Programa Operativo Anual del Instituto Municipal de la Juventud 2031</t>
  </si>
  <si>
    <t>Programa Operativo Anual del Instituto Municipal de la Juventud 2032</t>
  </si>
  <si>
    <t>Programa Operativo Anual del Instituto Municipal de la Juventud 2033</t>
  </si>
  <si>
    <t>Programa Operativo Anual del Instituto Municipal de la Juventud 2034</t>
  </si>
  <si>
    <t>% de difusión digital de los servicios que brinda el Centro de jóvenes.</t>
  </si>
  <si>
    <t xml:space="preserve">Eficacia </t>
  </si>
  <si>
    <t>Difusión digital de los servicios que brinda el Centro de jóvenes.</t>
  </si>
  <si>
    <t>% de difusión digital de los servicios que brinda el Centro de jóvenes/% de difusión digital de los servicios que brinda el Centro de jóvenes.*100</t>
  </si>
  <si>
    <t xml:space="preserve">Porcentaje </t>
  </si>
  <si>
    <t>Trimestral</t>
  </si>
  <si>
    <t>Informe mensual del áreaque se entrega a IHJ</t>
  </si>
  <si>
    <t xml:space="preserve">Instituto Municipal de la Juventud </t>
  </si>
  <si>
    <t>% de atender a los jóvenes que se acercan a usar los equipos de cómputo</t>
  </si>
  <si>
    <t xml:space="preserve">Atención  a los jóvenes que se acercan a usar los equipos de cómputo. </t>
  </si>
  <si>
    <t>% de atender a los jóvenes que se acercan a usar los equipos de cómputo/% de atender a los jóvenes que se acercan a usar los equipos de cómputo*100</t>
  </si>
  <si>
    <t>% de creación de talleres artísticos</t>
  </si>
  <si>
    <t xml:space="preserve"> Creación de talleres artísticos</t>
  </si>
  <si>
    <t>% de creación de talleres artísticos/% de creación de talleres artísticos*100</t>
  </si>
  <si>
    <t>% de creación de los ciclos de cine al aire libre en diversas comunidades del municipio, en coordinación con el área de Cultura</t>
  </si>
  <si>
    <t xml:space="preserve"> Creación de los ciclos de cine al aire libre en diversas comunidades del municipio, en coordinación con el área de Cultura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</si>
  <si>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</si>
  <si>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</t>
  </si>
  <si>
    <t xml:space="preserve"> Requerir al Instituto Hidalguense da la Juventud el catálogo de conferencias y talleres del área de Salud Juvenil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</si>
  <si>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</si>
  <si>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 xml:space="preserve">Anual </t>
  </si>
  <si>
    <t>% de gestionar talleres o conferencias virtuales y presenciales</t>
  </si>
  <si>
    <t xml:space="preserve"> Gestionar talleres o conferencias virtuales y presenciales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</si>
  <si>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</si>
  <si>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</t>
  </si>
  <si>
    <t xml:space="preserve"> Realizar la difusión por medios digitales y con las instituciones educativas de nivel básico y media superior.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</si>
  <si>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</si>
  <si>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</t>
  </si>
  <si>
    <t xml:space="preserve"> Realizar conferencias virtuales y presenciales para el desarrollo integral físico e intelectual de las y los jóvenes Zempoaltecas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</si>
  <si>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</si>
  <si>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</t>
  </si>
  <si>
    <t>Coordinar con el área de SIPINNA la realización de campaña de salud sexual y reproductiva.</t>
  </si>
  <si>
    <t>% de coordinar con el área de SIPINNA la realización de campaña de salud sexual y reproductiva/% de coordinar con el área de SIPINNA la realización de campaña de salud sexual y reproductiva*100</t>
  </si>
  <si>
    <t>Realizar trípticos para difundirlos en diversos puntos del municipio</t>
  </si>
  <si>
    <t>% de distribuir preservativos masculinos y femeninos</t>
  </si>
  <si>
    <t>Distribuir preservativos masculinos y femeninos.</t>
  </si>
  <si>
    <t>% de distribuir preservativos masculinos y femeninos/% de distribuir preservativos masculinos y femeninos*100</t>
  </si>
  <si>
    <t>% de coordinar con las áreas pertinentes la creación de concursos que beneficien el intelecto de las y los jóvenes y otorguen a la sociedad un buen desarrollo y bien común</t>
  </si>
  <si>
    <t>Coordinar con las áreas pertinentes la creación de concursos que beneficien el intelecto de las y los jóvenes y otorguen a la sociedad un buen desarrollo y bien común</t>
  </si>
  <si>
    <t>% de coordinar con las áreas pertinentes la creación de concursos que beneficien el intelecto de las y los jóvenes y otorguen a la sociedad un buen desarrollo y bien común/% de coordinar con las áreas pertinentes la creación de concursos que beneficien el intelecto de las y los jóvenes y otorguen a la sociedad un buen desarrollo y bien común*100</t>
  </si>
  <si>
    <t>% de visitar los planteles de nivel básico y media superior para ofrecer los servicios del área</t>
  </si>
  <si>
    <t xml:space="preserve"> Visitar los planteles de nivel básico y media superior para ofrecer los servicios del área.</t>
  </si>
  <si>
    <t>% de visitar los planteles de nivel básico y media superior para ofrecer los servicios del área/% de visitar los planteles de nivel básico y media superior para ofrecer los servicios del área*100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</si>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</sst>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1"/>
      <color rgb="FF595959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022\1er%20trim%202022\a69_f5%20imjuve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zoomScaleNormal="100" workbookViewId="0">
      <selection activeCell="A2" sqref="A2:X26"/>
    </sheetView>
  </sheetViews>
  <sheetFormatPr baseColWidth="10" defaultColWidth="9.140625" defaultRowHeight="15" x14ac:dyDescent="0.25"/>
  <cols>
    <col min="1" max="1" width="9.140625" style="1"/>
    <col min="2" max="4" width="23.7109375" style="1" customWidth="1"/>
    <col min="5" max="5" width="38.85546875" style="1" customWidth="1"/>
    <col min="6" max="6" width="69.85546875" style="1" customWidth="1"/>
    <col min="7" max="7" width="42.85546875" style="1" customWidth="1"/>
    <col min="8" max="8" width="20" style="1" bestFit="1" customWidth="1"/>
    <col min="9" max="9" width="55" style="1" customWidth="1"/>
    <col min="10" max="10" width="81.140625" style="1" customWidth="1"/>
    <col min="11" max="17" width="21.85546875" style="1" customWidth="1"/>
    <col min="18" max="18" width="31" style="1" customWidth="1"/>
    <col min="19" max="19" width="39.42578125" style="1" customWidth="1"/>
    <col min="20" max="21" width="21.42578125" style="1" customWidth="1"/>
    <col min="22" max="22" width="39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2" ht="38.25" customHeight="1" x14ac:dyDescent="0.25">
      <c r="B6" s="7" t="s">
        <v>4</v>
      </c>
      <c r="C6" s="7" t="s">
        <v>5</v>
      </c>
      <c r="D6" s="8" t="s">
        <v>6</v>
      </c>
      <c r="E6" s="9"/>
      <c r="F6" s="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38.25" x14ac:dyDescent="0.25"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44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49</v>
      </c>
      <c r="Q11" s="15" t="s">
        <v>50</v>
      </c>
      <c r="R11" s="15" t="s">
        <v>51</v>
      </c>
      <c r="S11" s="15" t="s">
        <v>52</v>
      </c>
      <c r="T11" s="15" t="s">
        <v>53</v>
      </c>
      <c r="U11" s="15" t="s">
        <v>54</v>
      </c>
      <c r="V11" s="15" t="s">
        <v>55</v>
      </c>
    </row>
    <row r="12" spans="2:22" ht="45" x14ac:dyDescent="0.25">
      <c r="B12" s="2">
        <v>2022</v>
      </c>
      <c r="C12" s="3">
        <v>44743</v>
      </c>
      <c r="D12" s="3">
        <v>44834</v>
      </c>
      <c r="E12" s="2" t="s">
        <v>63</v>
      </c>
      <c r="F12" s="2" t="s">
        <v>58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81</v>
      </c>
      <c r="M12" s="2">
        <v>437</v>
      </c>
      <c r="N12" s="4">
        <v>500</v>
      </c>
      <c r="O12" s="2"/>
      <c r="P12" s="5">
        <f>(92+98+0+0+0+0+10+30+12)/500</f>
        <v>0.48399999999999999</v>
      </c>
      <c r="Q12" s="2" t="s">
        <v>56</v>
      </c>
      <c r="R12" s="2" t="s">
        <v>82</v>
      </c>
      <c r="S12" s="2" t="s">
        <v>83</v>
      </c>
      <c r="T12" s="3">
        <v>44839</v>
      </c>
      <c r="U12" s="3">
        <v>44839</v>
      </c>
      <c r="V12" s="2" t="s">
        <v>119</v>
      </c>
    </row>
    <row r="13" spans="2:22" ht="45" x14ac:dyDescent="0.25">
      <c r="B13" s="2">
        <v>2022</v>
      </c>
      <c r="C13" s="3">
        <v>44743</v>
      </c>
      <c r="D13" s="3">
        <v>44834</v>
      </c>
      <c r="E13" s="2" t="s">
        <v>64</v>
      </c>
      <c r="F13" s="2" t="s">
        <v>58</v>
      </c>
      <c r="G13" s="2" t="s">
        <v>84</v>
      </c>
      <c r="H13" s="2" t="s">
        <v>77</v>
      </c>
      <c r="I13" s="2" t="s">
        <v>85</v>
      </c>
      <c r="J13" s="2" t="s">
        <v>86</v>
      </c>
      <c r="K13" s="2" t="s">
        <v>80</v>
      </c>
      <c r="L13" s="2" t="s">
        <v>81</v>
      </c>
      <c r="M13" s="2">
        <v>106</v>
      </c>
      <c r="N13" s="2">
        <v>110</v>
      </c>
      <c r="O13" s="2"/>
      <c r="P13" s="5">
        <f>(5+17+9+5+7+2+50+40+60)/110</f>
        <v>1.7727272727272727</v>
      </c>
      <c r="Q13" s="2" t="s">
        <v>56</v>
      </c>
      <c r="R13" s="2" t="s">
        <v>82</v>
      </c>
      <c r="S13" s="2" t="s">
        <v>83</v>
      </c>
      <c r="T13" s="3">
        <v>44839</v>
      </c>
      <c r="U13" s="3">
        <v>44839</v>
      </c>
      <c r="V13" s="2" t="s">
        <v>119</v>
      </c>
    </row>
    <row r="14" spans="2:22" ht="45" x14ac:dyDescent="0.25">
      <c r="B14" s="2">
        <v>2022</v>
      </c>
      <c r="C14" s="3">
        <v>44743</v>
      </c>
      <c r="D14" s="3">
        <v>44834</v>
      </c>
      <c r="E14" s="2" t="s">
        <v>65</v>
      </c>
      <c r="F14" s="2" t="s">
        <v>59</v>
      </c>
      <c r="G14" s="6" t="s">
        <v>87</v>
      </c>
      <c r="H14" s="2" t="s">
        <v>77</v>
      </c>
      <c r="I14" s="2" t="s">
        <v>88</v>
      </c>
      <c r="J14" s="2" t="s">
        <v>89</v>
      </c>
      <c r="K14" s="2" t="s">
        <v>80</v>
      </c>
      <c r="L14" s="2" t="s">
        <v>81</v>
      </c>
      <c r="M14" s="2">
        <v>1</v>
      </c>
      <c r="N14" s="2">
        <v>3</v>
      </c>
      <c r="O14" s="2"/>
      <c r="P14" s="5">
        <f>(1+0+0+0+0+0+0+0+0)/3</f>
        <v>0.33333333333333331</v>
      </c>
      <c r="Q14" s="2" t="s">
        <v>56</v>
      </c>
      <c r="R14" s="2" t="s">
        <v>82</v>
      </c>
      <c r="S14" s="2" t="s">
        <v>83</v>
      </c>
      <c r="T14" s="3">
        <v>44839</v>
      </c>
      <c r="U14" s="3">
        <v>44839</v>
      </c>
      <c r="V14" s="2" t="s">
        <v>119</v>
      </c>
    </row>
    <row r="15" spans="2:22" ht="45" x14ac:dyDescent="0.25">
      <c r="B15" s="2">
        <v>2022</v>
      </c>
      <c r="C15" s="3">
        <v>44743</v>
      </c>
      <c r="D15" s="3">
        <v>44834</v>
      </c>
      <c r="E15" s="2" t="s">
        <v>66</v>
      </c>
      <c r="F15" s="2" t="s">
        <v>59</v>
      </c>
      <c r="G15" s="2" t="s">
        <v>90</v>
      </c>
      <c r="H15" s="2" t="s">
        <v>77</v>
      </c>
      <c r="I15" s="2" t="s">
        <v>91</v>
      </c>
      <c r="J15" s="2" t="s">
        <v>92</v>
      </c>
      <c r="K15" s="2" t="s">
        <v>80</v>
      </c>
      <c r="L15" s="2" t="s">
        <v>81</v>
      </c>
      <c r="M15" s="2">
        <v>0</v>
      </c>
      <c r="N15" s="2">
        <v>6</v>
      </c>
      <c r="O15" s="2"/>
      <c r="P15" s="5">
        <f>(0+1+0+0+0+0+0+0+0)/6</f>
        <v>0.16666666666666666</v>
      </c>
      <c r="Q15" s="2" t="s">
        <v>56</v>
      </c>
      <c r="R15" s="2" t="s">
        <v>82</v>
      </c>
      <c r="S15" s="2" t="s">
        <v>83</v>
      </c>
      <c r="T15" s="3">
        <v>44839</v>
      </c>
      <c r="U15" s="3">
        <v>44839</v>
      </c>
      <c r="V15" s="2" t="s">
        <v>119</v>
      </c>
    </row>
    <row r="16" spans="2:22" ht="60" x14ac:dyDescent="0.25">
      <c r="B16" s="2">
        <v>2022</v>
      </c>
      <c r="C16" s="3">
        <v>44743</v>
      </c>
      <c r="D16" s="3">
        <v>44834</v>
      </c>
      <c r="E16" s="2" t="s">
        <v>67</v>
      </c>
      <c r="F16" s="2" t="s">
        <v>60</v>
      </c>
      <c r="G16" s="6" t="s">
        <v>93</v>
      </c>
      <c r="H16" s="2" t="s">
        <v>77</v>
      </c>
      <c r="I16" s="2" t="s">
        <v>94</v>
      </c>
      <c r="J16" s="6" t="s">
        <v>95</v>
      </c>
      <c r="K16" s="2" t="s">
        <v>80</v>
      </c>
      <c r="L16" s="4" t="s">
        <v>96</v>
      </c>
      <c r="M16" s="2">
        <v>1</v>
      </c>
      <c r="N16" s="2">
        <v>1</v>
      </c>
      <c r="O16" s="2"/>
      <c r="P16" s="5">
        <v>1</v>
      </c>
      <c r="Q16" s="4" t="s">
        <v>56</v>
      </c>
      <c r="R16" s="2" t="s">
        <v>82</v>
      </c>
      <c r="S16" s="2" t="s">
        <v>83</v>
      </c>
      <c r="T16" s="3">
        <v>44839</v>
      </c>
      <c r="U16" s="3">
        <v>44839</v>
      </c>
      <c r="V16" s="2" t="s">
        <v>119</v>
      </c>
    </row>
    <row r="17" spans="2:22" ht="60" x14ac:dyDescent="0.25">
      <c r="B17" s="2">
        <v>2022</v>
      </c>
      <c r="C17" s="3">
        <v>44743</v>
      </c>
      <c r="D17" s="3">
        <v>44834</v>
      </c>
      <c r="E17" s="2" t="s">
        <v>68</v>
      </c>
      <c r="F17" s="2" t="s">
        <v>60</v>
      </c>
      <c r="G17" s="2" t="s">
        <v>97</v>
      </c>
      <c r="H17" s="2" t="s">
        <v>77</v>
      </c>
      <c r="I17" s="2" t="s">
        <v>98</v>
      </c>
      <c r="J17" s="2" t="s">
        <v>99</v>
      </c>
      <c r="K17" s="2" t="s">
        <v>80</v>
      </c>
      <c r="L17" s="2" t="s">
        <v>81</v>
      </c>
      <c r="M17" s="2">
        <v>16</v>
      </c>
      <c r="N17" s="2">
        <v>20</v>
      </c>
      <c r="O17" s="2"/>
      <c r="P17" s="5">
        <f>(0+1+5+0+0+0+1+0+1)/20</f>
        <v>0.4</v>
      </c>
      <c r="Q17" s="4" t="s">
        <v>56</v>
      </c>
      <c r="R17" s="2" t="s">
        <v>82</v>
      </c>
      <c r="S17" s="2" t="s">
        <v>83</v>
      </c>
      <c r="T17" s="3">
        <v>44839</v>
      </c>
      <c r="U17" s="3">
        <v>44839</v>
      </c>
      <c r="V17" s="2" t="s">
        <v>119</v>
      </c>
    </row>
    <row r="18" spans="2:22" ht="60" x14ac:dyDescent="0.25">
      <c r="B18" s="2">
        <v>2022</v>
      </c>
      <c r="C18" s="3">
        <v>44743</v>
      </c>
      <c r="D18" s="3">
        <v>44834</v>
      </c>
      <c r="E18" s="2" t="s">
        <v>69</v>
      </c>
      <c r="F18" s="2" t="s">
        <v>60</v>
      </c>
      <c r="G18" s="2" t="s">
        <v>100</v>
      </c>
      <c r="H18" s="2" t="s">
        <v>77</v>
      </c>
      <c r="I18" s="2" t="s">
        <v>101</v>
      </c>
      <c r="J18" s="2" t="s">
        <v>102</v>
      </c>
      <c r="K18" s="2" t="s">
        <v>80</v>
      </c>
      <c r="L18" s="2" t="s">
        <v>81</v>
      </c>
      <c r="M18" s="2">
        <v>16</v>
      </c>
      <c r="N18" s="2">
        <v>20</v>
      </c>
      <c r="O18" s="2"/>
      <c r="P18" s="5">
        <f>(0+1+5+0+0+0+0+0+0)/20</f>
        <v>0.3</v>
      </c>
      <c r="Q18" s="4" t="s">
        <v>56</v>
      </c>
      <c r="R18" s="2" t="s">
        <v>82</v>
      </c>
      <c r="S18" s="2" t="s">
        <v>83</v>
      </c>
      <c r="T18" s="3">
        <v>44839</v>
      </c>
      <c r="U18" s="3">
        <v>44839</v>
      </c>
      <c r="V18" s="2" t="s">
        <v>119</v>
      </c>
    </row>
    <row r="19" spans="2:22" ht="60" x14ac:dyDescent="0.25">
      <c r="B19" s="2">
        <v>2022</v>
      </c>
      <c r="C19" s="3">
        <v>44743</v>
      </c>
      <c r="D19" s="3">
        <v>44834</v>
      </c>
      <c r="E19" s="2" t="s">
        <v>70</v>
      </c>
      <c r="F19" s="2" t="s">
        <v>60</v>
      </c>
      <c r="G19" s="2" t="s">
        <v>103</v>
      </c>
      <c r="H19" s="2" t="s">
        <v>77</v>
      </c>
      <c r="I19" s="2" t="s">
        <v>104</v>
      </c>
      <c r="J19" s="2" t="s">
        <v>105</v>
      </c>
      <c r="K19" s="2" t="s">
        <v>80</v>
      </c>
      <c r="L19" s="2" t="s">
        <v>81</v>
      </c>
      <c r="M19" s="2">
        <v>16</v>
      </c>
      <c r="N19" s="2">
        <v>20</v>
      </c>
      <c r="O19" s="2"/>
      <c r="P19" s="5">
        <f>(0+1+5+0+0+0+1+0+0)/20</f>
        <v>0.35</v>
      </c>
      <c r="Q19" s="4" t="s">
        <v>56</v>
      </c>
      <c r="R19" s="2" t="s">
        <v>82</v>
      </c>
      <c r="S19" s="2" t="s">
        <v>83</v>
      </c>
      <c r="T19" s="3">
        <v>44839</v>
      </c>
      <c r="U19" s="3">
        <v>44839</v>
      </c>
      <c r="V19" s="2" t="s">
        <v>119</v>
      </c>
    </row>
    <row r="20" spans="2:22" ht="45" x14ac:dyDescent="0.25">
      <c r="B20" s="2">
        <v>2022</v>
      </c>
      <c r="C20" s="3">
        <v>44743</v>
      </c>
      <c r="D20" s="3">
        <v>44834</v>
      </c>
      <c r="E20" s="2" t="s">
        <v>71</v>
      </c>
      <c r="F20" s="2" t="s">
        <v>61</v>
      </c>
      <c r="G20" s="6" t="s">
        <v>106</v>
      </c>
      <c r="H20" s="2" t="s">
        <v>77</v>
      </c>
      <c r="I20" s="2" t="s">
        <v>107</v>
      </c>
      <c r="J20" s="2" t="s">
        <v>108</v>
      </c>
      <c r="K20" s="2" t="s">
        <v>80</v>
      </c>
      <c r="L20" s="2" t="s">
        <v>81</v>
      </c>
      <c r="M20" s="2">
        <v>2</v>
      </c>
      <c r="N20" s="2">
        <v>3</v>
      </c>
      <c r="O20" s="2"/>
      <c r="P20" s="5">
        <f>(0+0+1+0+0+0+1+0+0)/3</f>
        <v>0.66666666666666663</v>
      </c>
      <c r="Q20" s="2" t="s">
        <v>56</v>
      </c>
      <c r="R20" s="2" t="s">
        <v>82</v>
      </c>
      <c r="S20" s="2" t="s">
        <v>83</v>
      </c>
      <c r="T20" s="3">
        <v>44839</v>
      </c>
      <c r="U20" s="3">
        <v>44839</v>
      </c>
      <c r="V20" s="2" t="s">
        <v>119</v>
      </c>
    </row>
    <row r="21" spans="2:22" ht="45" x14ac:dyDescent="0.25">
      <c r="B21" s="2">
        <v>2022</v>
      </c>
      <c r="C21" s="3">
        <v>44743</v>
      </c>
      <c r="D21" s="3">
        <v>44834</v>
      </c>
      <c r="E21" s="2" t="s">
        <v>72</v>
      </c>
      <c r="F21" s="2" t="s">
        <v>61</v>
      </c>
      <c r="G21" s="2" t="s">
        <v>106</v>
      </c>
      <c r="H21" s="2" t="s">
        <v>77</v>
      </c>
      <c r="I21" s="2" t="s">
        <v>109</v>
      </c>
      <c r="J21" s="2" t="s">
        <v>108</v>
      </c>
      <c r="K21" s="2" t="s">
        <v>80</v>
      </c>
      <c r="L21" s="2" t="s">
        <v>81</v>
      </c>
      <c r="M21" s="2">
        <v>100</v>
      </c>
      <c r="N21" s="2">
        <v>500</v>
      </c>
      <c r="O21" s="2"/>
      <c r="P21" s="5">
        <f>(0+0+50+0+0+0+0+0+0)/500</f>
        <v>0.1</v>
      </c>
      <c r="Q21" s="2" t="s">
        <v>56</v>
      </c>
      <c r="R21" s="2" t="s">
        <v>82</v>
      </c>
      <c r="S21" s="2" t="s">
        <v>83</v>
      </c>
      <c r="T21" s="3">
        <v>44839</v>
      </c>
      <c r="U21" s="3">
        <v>44839</v>
      </c>
      <c r="V21" s="2" t="s">
        <v>119</v>
      </c>
    </row>
    <row r="22" spans="2:22" ht="45" x14ac:dyDescent="0.25">
      <c r="B22" s="2">
        <v>2022</v>
      </c>
      <c r="C22" s="3">
        <v>44743</v>
      </c>
      <c r="D22" s="3">
        <v>44834</v>
      </c>
      <c r="E22" s="2" t="s">
        <v>73</v>
      </c>
      <c r="F22" s="2" t="s">
        <v>61</v>
      </c>
      <c r="G22" s="2" t="s">
        <v>110</v>
      </c>
      <c r="H22" s="2" t="s">
        <v>77</v>
      </c>
      <c r="I22" s="2" t="s">
        <v>111</v>
      </c>
      <c r="J22" s="2" t="s">
        <v>112</v>
      </c>
      <c r="K22" s="2" t="s">
        <v>80</v>
      </c>
      <c r="L22" s="2" t="s">
        <v>81</v>
      </c>
      <c r="M22" s="2">
        <v>100</v>
      </c>
      <c r="N22" s="2">
        <v>500</v>
      </c>
      <c r="O22" s="2"/>
      <c r="P22" s="5">
        <f>(0+0+50+0+0+0+30+40+20)/500</f>
        <v>0.28000000000000003</v>
      </c>
      <c r="Q22" s="2" t="s">
        <v>56</v>
      </c>
      <c r="R22" s="2" t="s">
        <v>82</v>
      </c>
      <c r="S22" s="2" t="s">
        <v>83</v>
      </c>
      <c r="T22" s="3">
        <v>44839</v>
      </c>
      <c r="U22" s="3">
        <v>44839</v>
      </c>
      <c r="V22" s="2" t="s">
        <v>119</v>
      </c>
    </row>
    <row r="23" spans="2:22" ht="75" x14ac:dyDescent="0.25">
      <c r="B23" s="2">
        <v>2022</v>
      </c>
      <c r="C23" s="3">
        <v>44743</v>
      </c>
      <c r="D23" s="3">
        <v>44834</v>
      </c>
      <c r="E23" s="2" t="s">
        <v>74</v>
      </c>
      <c r="F23" s="2" t="s">
        <v>62</v>
      </c>
      <c r="G23" s="2" t="s">
        <v>113</v>
      </c>
      <c r="H23" s="2" t="s">
        <v>77</v>
      </c>
      <c r="I23" s="4" t="s">
        <v>114</v>
      </c>
      <c r="J23" s="2" t="s">
        <v>115</v>
      </c>
      <c r="K23" s="2" t="s">
        <v>80</v>
      </c>
      <c r="L23" s="2" t="s">
        <v>81</v>
      </c>
      <c r="M23" s="2">
        <v>0</v>
      </c>
      <c r="N23" s="2">
        <v>2</v>
      </c>
      <c r="O23" s="2"/>
      <c r="P23" s="5">
        <f>(0+0+2+0+0+0)/2</f>
        <v>1</v>
      </c>
      <c r="Q23" s="2" t="s">
        <v>56</v>
      </c>
      <c r="R23" s="2" t="s">
        <v>82</v>
      </c>
      <c r="S23" s="2" t="s">
        <v>83</v>
      </c>
      <c r="T23" s="3">
        <v>44839</v>
      </c>
      <c r="U23" s="3">
        <v>44839</v>
      </c>
      <c r="V23" s="2" t="s">
        <v>119</v>
      </c>
    </row>
    <row r="24" spans="2:22" ht="45" x14ac:dyDescent="0.25">
      <c r="B24" s="2">
        <v>2022</v>
      </c>
      <c r="C24" s="3">
        <v>44743</v>
      </c>
      <c r="D24" s="3">
        <v>44834</v>
      </c>
      <c r="E24" s="2" t="s">
        <v>75</v>
      </c>
      <c r="F24" s="2" t="s">
        <v>62</v>
      </c>
      <c r="G24" s="2" t="s">
        <v>116</v>
      </c>
      <c r="H24" s="2" t="s">
        <v>77</v>
      </c>
      <c r="I24" s="2" t="s">
        <v>117</v>
      </c>
      <c r="J24" s="2" t="s">
        <v>118</v>
      </c>
      <c r="K24" s="2" t="s">
        <v>80</v>
      </c>
      <c r="L24" s="2" t="s">
        <v>81</v>
      </c>
      <c r="M24" s="4">
        <v>10</v>
      </c>
      <c r="N24" s="2">
        <v>20</v>
      </c>
      <c r="O24" s="2"/>
      <c r="P24" s="5">
        <f>(0+0+10+0+0+0+2+3+0)/20</f>
        <v>0.75</v>
      </c>
      <c r="Q24" s="2" t="s">
        <v>56</v>
      </c>
      <c r="R24" s="2" t="s">
        <v>82</v>
      </c>
      <c r="S24" s="2" t="s">
        <v>83</v>
      </c>
      <c r="T24" s="3">
        <v>44839</v>
      </c>
      <c r="U24" s="3">
        <v>44839</v>
      </c>
      <c r="V24" s="2" t="s">
        <v>119</v>
      </c>
    </row>
  </sheetData>
  <mergeCells count="3">
    <mergeCell ref="B10:V10"/>
    <mergeCell ref="D5:F5"/>
    <mergeCell ref="D6:F6"/>
  </mergeCells>
  <phoneticPr fontId="2" type="noConversion"/>
  <dataValidations count="2">
    <dataValidation type="list" allowBlank="1" showErrorMessage="1" sqref="Q25:Q205">
      <formula1>Hidden_115</formula1>
    </dataValidation>
    <dataValidation type="list" allowBlank="1" showErrorMessage="1" sqref="Q12:Q2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785" divId="2022-3_7785" sourceType="printArea" destinationFile="C:\Users\armando\Desktop\A\Zempoala\transparencia-69\06_indicadores_de_obj_y_result\JUVENTUD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2022-09-22T15:38:25Z</dcterms:created>
  <dcterms:modified xsi:type="dcterms:W3CDTF">2023-03-27T18:04:59Z</dcterms:modified>
</cp:coreProperties>
</file>