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CULTURA\"/>
    </mc:Choice>
  </mc:AlternateContent>
  <bookViews>
    <workbookView xWindow="14790" yWindow="345" windowWidth="14130" windowHeight="15480"/>
  </bookViews>
  <sheets>
    <sheet name="Reporte de Formatos" sheetId="1" r:id="rId1"/>
    <sheet name="Hidden_1" sheetId="2" r:id="rId2"/>
  </sheets>
  <definedNames>
    <definedName name="_xlnm.Print_Area" localSheetId="0">'Reporte de Formatos'!$A$2:$W$29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<sst xmlns="http://schemas.openxmlformats.org/spreadsheetml/2006/main" count="227" uniqueCount="111">
  <si>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</si>
  <si>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</si>
  <si>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</si>
  <si>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</si>
  <si>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</si>
  <si>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</si>
  <si>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</si>
  <si>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</si>
  <si>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</si>
  <si>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</si>
  <si>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</si>
  <si>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</si>
  <si>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</si>
  <si>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</si>
  <si>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</si>
  <si>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</si>
  <si>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</si>
  <si>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</si>
  <si>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</si>
  <si>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</si>
  <si>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</si>
  <si>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</si>
  <si>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</si>
  <si>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</si>
  <si>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</si>
  <si>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</si>
  <si>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</si>
  <si>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</si>
  <si>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</si>
  <si>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</si>
  <si>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</si>
  <si>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</si>
  <si>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</si>
  <si>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</si>
  <si>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</si>
  <si>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</si>
  <si>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</si>
  <si>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</si>
  <si>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</si>
  <si>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</si>
  <si>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</si>
  <si>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</si>
  <si>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</si>
  <si>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</si>
  <si>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</si>
  <si>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</si>
  <si>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</si>
  <si>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</si>
  <si>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</si>
  <si>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</si>
  <si>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</si>
  <si>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</si>
  <si>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</si>
  <si>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</si>
  <si>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</si>
  <si>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</si>
  <si>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</si>
  <si>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</si>
  <si>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Programa Operativo Anual Dirección de Cultura </t>
  </si>
  <si>
    <t>I.- Gestionar ante gobierno Federal y Estatal programas culturales y artísticos que permitan el desarrollo educativo de niñas, niños y jóvenes, así como el turismo cultural del municipio.</t>
  </si>
  <si>
    <t>II.- Implementar actividades cívicas y culturales en fechas conmemorables de nuestra nación y municipio.</t>
  </si>
  <si>
    <t>III.- Invitar a artesanos del municipio a los diversos eventos culturales, para ayudar a promover el consumo local.</t>
  </si>
  <si>
    <t>IV.- Difundir las costumbres y tradiciones de las comunidades del municipio, mediante sus ferias patronales.</t>
  </si>
  <si>
    <t>V.- Propiciar la participación activa de las y los habitantes de Zempoala en las diversas actividades artísticas y culturales.</t>
  </si>
  <si>
    <t xml:space="preserve">VI.- Acercar los servicios del área a las comunidades. </t>
  </si>
  <si>
    <t>% de seguimiento a las solicitudes de gestión ante las diversas instancias gubernamentales.</t>
  </si>
  <si>
    <t>% reuniones con las instituciones públicas, privadas y Asociaciones Civiles.</t>
  </si>
  <si>
    <t>% de eventos cívicos y culturales en fechas conmemorables de nuestra nación y municipio.</t>
  </si>
  <si>
    <t>% desfiles correspondientes a fechas importantes de la nación y municipio.</t>
  </si>
  <si>
    <t>% de llevar a cabo festivales o encuentros culturales que aprovechen los distintivos de Pueblo con Sabor y Pueblo Mágico.</t>
  </si>
  <si>
    <t>% de realizar un catálogo de artesanos del municipio.</t>
  </si>
  <si>
    <t>% de realizar difusión digital de infografías del patrimonio cultural inmaterial del municipio.</t>
  </si>
  <si>
    <t>% de invitar y promover a los artistas locales del municipio mediante presentaciones en el tetro del pueblo.</t>
  </si>
  <si>
    <t>% de realizar conferencias, muestras o coloquios con temas propios de la celebración de la Fiesta Patronal.</t>
  </si>
  <si>
    <t>% de realizar un catálogo de las diversas Fiestas Patronales de las comunidades del municipio</t>
  </si>
  <si>
    <t>% de crear concursos que beneficien el intelecto de las y los jóvenes y otorguen a la sociedad un buen desarrollo y bien común</t>
  </si>
  <si>
    <t>% de crear talleres artísticos y programas que aseguren la participación cultural y artística de las y los jóvenes.</t>
  </si>
  <si>
    <t>% de dar seguimiento a los ensayos y presentaciones de la  banda de Marcha de Zempoala.</t>
  </si>
  <si>
    <t>% de realizar campañas informativas de diversos temas (cuidado del medio ambiente, prevención de maltrato animal, cuidado del agua, etc.)</t>
  </si>
  <si>
    <t xml:space="preserve">Eficacia </t>
  </si>
  <si>
    <t>Mide seguimiento a las solicitudes de gestión ante las diversas instancias gubernamentales.</t>
  </si>
  <si>
    <t>Mide reuniones con las instituciones públicas, privadas y Asociaciones Civiles.</t>
  </si>
  <si>
    <t>Mide eventos cívicos y culturales en fechas conmemorables de nuestra nación y municipio.</t>
  </si>
  <si>
    <t>Mide desfiles correspondientes a fechas importantes de la nación y municipio.</t>
  </si>
  <si>
    <t>Mide llevar a cabo festivales o encuentros culturales que aprovechen los distintivos de Pueblo con Sabor y Pueblo Mágico.</t>
  </si>
  <si>
    <t>Mide realizar un catálogo de artesanos del municipio.</t>
  </si>
  <si>
    <t>Mide realizar difusión digital de infografías del patrimonio cultural inmaterial del municipio.</t>
  </si>
  <si>
    <t>Mide invitar y promover a los artistas locales del municipio mediante presentaciones en el tetro del pueblo.</t>
  </si>
  <si>
    <t>Mide realizar conferencias, muestras o coloquios con temas propios de la celebración de la Fiesta Patronal.</t>
  </si>
  <si>
    <t>Mide realizar un catálogo de las diversas Fiestas Patronales de las comunidades del municipio</t>
  </si>
  <si>
    <t>Mide crear concursos que beneficien el intelecto de las y los jóvenes y otorguen a la sociedad un buen desarrollo y bien común</t>
  </si>
  <si>
    <t>Mide crear talleres artísticos y programas que aseguren la participación cultural y artística de las y los jóvenes.</t>
  </si>
  <si>
    <t>Mide dar seguimiento a los ensayos y presentaciones de la  banda de Marcha de Zempoala.</t>
  </si>
  <si>
    <t>Mide realizar campañas informativas de diversos temas (cuidado del medio ambiente, prevención de maltrato animal, cuidado del agua, etc.)</t>
  </si>
  <si>
    <t>% de seguimiento a las solicitudes de gestión ante las diversas instancias gubernamentales / % de seguimiento a las solicitudes de gestión ante las diversas instancias gubernamentales* 100</t>
  </si>
  <si>
    <t>% reuniones con las instituciones públicas, privadas y Asociaciones Civiles / % reuniones con las instituciones públicas, privadas y Asociaciones Civiles*100</t>
  </si>
  <si>
    <t>% eventos cívicos y culturales en fechas conmemorables de nuestra nación y municipio.</t>
  </si>
  <si>
    <t>% llevar a cabo festivales o encuentros culturales que aprovechen los distintivos de Pueblo con Sabor y Pueblo Mágico.</t>
  </si>
  <si>
    <t>% realizar un catálogo de artesanos del municipio.</t>
  </si>
  <si>
    <t>% realizar difusión digital de infografías del patrimonio cultural inmaterial del municipio.</t>
  </si>
  <si>
    <t>% invitar y promover a los artistas locales del municipio mediante presentaciones en el tetro del pueblo.</t>
  </si>
  <si>
    <t>% realizar conferencias, muestras o coloquios con temas propios de la celebración de la Fiesta Patronal.</t>
  </si>
  <si>
    <t>% realizar un catálogo de las diversas Fiestas Patronales de las comunidades del municipio</t>
  </si>
  <si>
    <t>% crear concursos que beneficien el intelecto de las y los jóvenes y otorguen a la sociedad un buen desarrollo y bien común</t>
  </si>
  <si>
    <t>% crear talleres artísticos y programas que aseguren la participación cultural y artística de las y los jóvenes.</t>
  </si>
  <si>
    <t>% dar seguimiento a los ensayos y presentaciones de la  banda de Marcha de Zempoala.</t>
  </si>
  <si>
    <t>% realizar campañas informativas de diversos temas (cuidado del medio ambiente, prevención de maltrato animal, cuidado del agua, etc.)</t>
  </si>
  <si>
    <t>Porcentaje</t>
  </si>
  <si>
    <t>Trimestral</t>
  </si>
  <si>
    <t>Dirección de Cultura</t>
  </si>
  <si>
    <t xml:space="preserve">En el periodo que se informa no se tienen aun metas ajustadas en su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</si>
</sst>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tabSelected="1" topLeftCell="A2" zoomScaleNormal="100" workbookViewId="0">
      <selection activeCell="A2" sqref="A2:W29"/>
    </sheetView>
  </sheetViews>
  <sheetFormatPr baseColWidth="10" defaultColWidth="9.140625" defaultRowHeight="15" x14ac:dyDescent="0.25"/>
  <cols>
    <col min="1" max="1" width="9.140625" style="1"/>
    <col min="2" max="4" width="24.7109375" style="1" customWidth="1"/>
    <col min="5" max="5" width="33.85546875" style="1" customWidth="1"/>
    <col min="6" max="6" width="60.28515625" style="1" customWidth="1"/>
    <col min="7" max="7" width="35.28515625" style="1" customWidth="1"/>
    <col min="8" max="8" width="20" style="1" bestFit="1" customWidth="1"/>
    <col min="9" max="9" width="32.7109375" style="1" customWidth="1"/>
    <col min="10" max="10" width="63.42578125" style="1" customWidth="1"/>
    <col min="11" max="18" width="22" style="1" customWidth="1"/>
    <col min="19" max="19" width="35.5703125" style="1" customWidth="1"/>
    <col min="20" max="21" width="22" style="1" customWidth="1"/>
    <col min="22" max="22" width="30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9" t="s">
        <v>1</v>
      </c>
      <c r="C5" s="9" t="s">
        <v>2</v>
      </c>
      <c r="D5" s="6" t="s">
        <v>3</v>
      </c>
      <c r="E5" s="7"/>
      <c r="F5" s="7"/>
    </row>
    <row r="6" spans="2:22" ht="35.2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6" t="s">
        <v>34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2:22" ht="38.25" x14ac:dyDescent="0.25">
      <c r="B11" s="8" t="s">
        <v>35</v>
      </c>
      <c r="C11" s="8" t="s">
        <v>36</v>
      </c>
      <c r="D11" s="8" t="s">
        <v>37</v>
      </c>
      <c r="E11" s="8" t="s">
        <v>38</v>
      </c>
      <c r="F11" s="8" t="s">
        <v>39</v>
      </c>
      <c r="G11" s="8" t="s">
        <v>40</v>
      </c>
      <c r="H11" s="8" t="s">
        <v>41</v>
      </c>
      <c r="I11" s="8" t="s">
        <v>42</v>
      </c>
      <c r="J11" s="8" t="s">
        <v>43</v>
      </c>
      <c r="K11" s="8" t="s">
        <v>44</v>
      </c>
      <c r="L11" s="8" t="s">
        <v>45</v>
      </c>
      <c r="M11" s="8" t="s">
        <v>46</v>
      </c>
      <c r="N11" s="8" t="s">
        <v>47</v>
      </c>
      <c r="O11" s="8" t="s">
        <v>48</v>
      </c>
      <c r="P11" s="8" t="s">
        <v>49</v>
      </c>
      <c r="Q11" s="8" t="s">
        <v>50</v>
      </c>
      <c r="R11" s="8" t="s">
        <v>51</v>
      </c>
      <c r="S11" s="8" t="s">
        <v>52</v>
      </c>
      <c r="T11" s="8" t="s">
        <v>53</v>
      </c>
      <c r="U11" s="8" t="s">
        <v>54</v>
      </c>
      <c r="V11" s="8" t="s">
        <v>55</v>
      </c>
    </row>
    <row r="12" spans="2:22" ht="45" x14ac:dyDescent="0.25">
      <c r="B12" s="2">
        <v>2023</v>
      </c>
      <c r="C12" s="3">
        <v>45108</v>
      </c>
      <c r="D12" s="3">
        <v>45199</v>
      </c>
      <c r="E12" s="2" t="s">
        <v>58</v>
      </c>
      <c r="F12" s="2" t="s">
        <v>59</v>
      </c>
      <c r="G12" s="2" t="s">
        <v>65</v>
      </c>
      <c r="H12" s="2" t="s">
        <v>79</v>
      </c>
      <c r="I12" s="2" t="s">
        <v>80</v>
      </c>
      <c r="J12" s="2" t="s">
        <v>94</v>
      </c>
      <c r="K12" s="2" t="s">
        <v>107</v>
      </c>
      <c r="L12" s="2" t="s">
        <v>108</v>
      </c>
      <c r="M12" s="2">
        <v>12</v>
      </c>
      <c r="N12" s="2">
        <v>15</v>
      </c>
      <c r="O12" s="2"/>
      <c r="P12" s="4">
        <f>(0+0+0+0+1+0+0+1+0)/15</f>
        <v>0.13333333333333333</v>
      </c>
      <c r="Q12" s="2" t="s">
        <v>56</v>
      </c>
      <c r="R12" s="2"/>
      <c r="S12" s="2" t="s">
        <v>109</v>
      </c>
      <c r="T12" s="3">
        <v>45204</v>
      </c>
      <c r="U12" s="3">
        <v>45204</v>
      </c>
      <c r="V12" s="2" t="s">
        <v>110</v>
      </c>
    </row>
    <row r="13" spans="2:22" ht="45" x14ac:dyDescent="0.25">
      <c r="B13" s="2">
        <v>2023</v>
      </c>
      <c r="C13" s="3">
        <v>45108</v>
      </c>
      <c r="D13" s="3">
        <v>45199</v>
      </c>
      <c r="E13" s="2" t="s">
        <v>58</v>
      </c>
      <c r="F13" s="2" t="s">
        <v>59</v>
      </c>
      <c r="G13" s="2" t="s">
        <v>66</v>
      </c>
      <c r="H13" s="2" t="s">
        <v>79</v>
      </c>
      <c r="I13" s="2" t="s">
        <v>81</v>
      </c>
      <c r="J13" s="2" t="s">
        <v>95</v>
      </c>
      <c r="K13" s="2" t="s">
        <v>107</v>
      </c>
      <c r="L13" s="2" t="s">
        <v>108</v>
      </c>
      <c r="M13" s="2">
        <v>35</v>
      </c>
      <c r="N13" s="2">
        <v>40</v>
      </c>
      <c r="O13" s="2"/>
      <c r="P13" s="4">
        <f>(1+1+1+0+0+0+0+1+6)/40</f>
        <v>0.25</v>
      </c>
      <c r="Q13" s="2" t="s">
        <v>56</v>
      </c>
      <c r="R13" s="2"/>
      <c r="S13" s="2" t="s">
        <v>109</v>
      </c>
      <c r="T13" s="3">
        <v>45204</v>
      </c>
      <c r="U13" s="3">
        <v>45204</v>
      </c>
      <c r="V13" s="2" t="s">
        <v>110</v>
      </c>
    </row>
    <row r="14" spans="2:22" ht="45" x14ac:dyDescent="0.25">
      <c r="B14" s="2">
        <v>2023</v>
      </c>
      <c r="C14" s="3">
        <v>45108</v>
      </c>
      <c r="D14" s="3">
        <v>45199</v>
      </c>
      <c r="E14" s="5" t="s">
        <v>58</v>
      </c>
      <c r="F14" s="5" t="s">
        <v>60</v>
      </c>
      <c r="G14" s="2" t="s">
        <v>67</v>
      </c>
      <c r="H14" s="2" t="s">
        <v>79</v>
      </c>
      <c r="I14" s="2" t="s">
        <v>82</v>
      </c>
      <c r="J14" s="2" t="s">
        <v>96</v>
      </c>
      <c r="K14" s="2" t="s">
        <v>107</v>
      </c>
      <c r="L14" s="2" t="s">
        <v>108</v>
      </c>
      <c r="M14" s="2">
        <v>3</v>
      </c>
      <c r="N14" s="2">
        <v>5</v>
      </c>
      <c r="O14" s="2"/>
      <c r="P14" s="4">
        <f>(0+1+0+0+1+0+0+1+1)/5</f>
        <v>0.8</v>
      </c>
      <c r="Q14" s="2" t="s">
        <v>56</v>
      </c>
      <c r="R14" s="2"/>
      <c r="S14" s="2" t="s">
        <v>109</v>
      </c>
      <c r="T14" s="3">
        <v>45204</v>
      </c>
      <c r="U14" s="3">
        <v>45204</v>
      </c>
      <c r="V14" s="2" t="s">
        <v>110</v>
      </c>
    </row>
    <row r="15" spans="2:22" ht="45" x14ac:dyDescent="0.25">
      <c r="B15" s="2">
        <v>2023</v>
      </c>
      <c r="C15" s="3">
        <v>45108</v>
      </c>
      <c r="D15" s="3">
        <v>45199</v>
      </c>
      <c r="E15" s="5" t="s">
        <v>58</v>
      </c>
      <c r="F15" s="5" t="s">
        <v>60</v>
      </c>
      <c r="G15" s="2" t="s">
        <v>68</v>
      </c>
      <c r="H15" s="2" t="s">
        <v>79</v>
      </c>
      <c r="I15" s="2" t="s">
        <v>83</v>
      </c>
      <c r="J15" s="2" t="s">
        <v>68</v>
      </c>
      <c r="K15" s="2" t="s">
        <v>107</v>
      </c>
      <c r="L15" s="2" t="s">
        <v>108</v>
      </c>
      <c r="M15" s="2">
        <v>3</v>
      </c>
      <c r="N15" s="2">
        <v>5</v>
      </c>
      <c r="O15" s="2"/>
      <c r="P15" s="4">
        <f>(0+0+1+0+0+0+0+0+1)/5</f>
        <v>0.4</v>
      </c>
      <c r="Q15" s="2" t="s">
        <v>56</v>
      </c>
      <c r="R15" s="2"/>
      <c r="S15" s="2" t="s">
        <v>109</v>
      </c>
      <c r="T15" s="3">
        <v>45204</v>
      </c>
      <c r="U15" s="3">
        <v>45204</v>
      </c>
      <c r="V15" s="2" t="s">
        <v>110</v>
      </c>
    </row>
    <row r="16" spans="2:22" ht="60" x14ac:dyDescent="0.25">
      <c r="B16" s="2">
        <v>2023</v>
      </c>
      <c r="C16" s="3">
        <v>45108</v>
      </c>
      <c r="D16" s="3">
        <v>45199</v>
      </c>
      <c r="E16" s="2" t="s">
        <v>58</v>
      </c>
      <c r="F16" s="2" t="s">
        <v>61</v>
      </c>
      <c r="G16" s="2" t="s">
        <v>69</v>
      </c>
      <c r="H16" s="2" t="s">
        <v>79</v>
      </c>
      <c r="I16" s="2" t="s">
        <v>84</v>
      </c>
      <c r="J16" s="2" t="s">
        <v>97</v>
      </c>
      <c r="K16" s="2" t="s">
        <v>107</v>
      </c>
      <c r="L16" s="2" t="s">
        <v>108</v>
      </c>
      <c r="M16" s="2">
        <v>10</v>
      </c>
      <c r="N16" s="2">
        <v>15</v>
      </c>
      <c r="O16" s="2"/>
      <c r="P16" s="4">
        <f>(1+1+1+1+1+0+1+1+2)/15</f>
        <v>0.6</v>
      </c>
      <c r="Q16" s="2" t="s">
        <v>56</v>
      </c>
      <c r="R16" s="2"/>
      <c r="S16" s="2" t="s">
        <v>109</v>
      </c>
      <c r="T16" s="3">
        <v>45204</v>
      </c>
      <c r="U16" s="3">
        <v>45204</v>
      </c>
      <c r="V16" s="2" t="s">
        <v>110</v>
      </c>
    </row>
    <row r="17" spans="2:22" ht="45" x14ac:dyDescent="0.25">
      <c r="B17" s="2">
        <v>2023</v>
      </c>
      <c r="C17" s="3">
        <v>45108</v>
      </c>
      <c r="D17" s="3">
        <v>45199</v>
      </c>
      <c r="E17" s="2" t="s">
        <v>58</v>
      </c>
      <c r="F17" s="2" t="s">
        <v>61</v>
      </c>
      <c r="G17" s="2" t="s">
        <v>70</v>
      </c>
      <c r="H17" s="2" t="s">
        <v>79</v>
      </c>
      <c r="I17" s="2" t="s">
        <v>85</v>
      </c>
      <c r="J17" s="2" t="s">
        <v>98</v>
      </c>
      <c r="K17" s="2" t="s">
        <v>107</v>
      </c>
      <c r="L17" s="2" t="s">
        <v>108</v>
      </c>
      <c r="M17" s="2">
        <v>1</v>
      </c>
      <c r="N17" s="2">
        <v>1</v>
      </c>
      <c r="O17" s="2"/>
      <c r="P17" s="4">
        <f>(0+0+0+0+0+0+0+0+0)/1</f>
        <v>0</v>
      </c>
      <c r="Q17" s="2" t="s">
        <v>56</v>
      </c>
      <c r="R17" s="2"/>
      <c r="S17" s="2" t="s">
        <v>109</v>
      </c>
      <c r="T17" s="3">
        <v>45204</v>
      </c>
      <c r="U17" s="3">
        <v>45204</v>
      </c>
      <c r="V17" s="2" t="s">
        <v>110</v>
      </c>
    </row>
    <row r="18" spans="2:22" ht="45" x14ac:dyDescent="0.25">
      <c r="B18" s="2">
        <v>2023</v>
      </c>
      <c r="C18" s="3">
        <v>45108</v>
      </c>
      <c r="D18" s="3">
        <v>45199</v>
      </c>
      <c r="E18" s="2" t="s">
        <v>58</v>
      </c>
      <c r="F18" s="2" t="s">
        <v>61</v>
      </c>
      <c r="G18" s="2" t="s">
        <v>71</v>
      </c>
      <c r="H18" s="2" t="s">
        <v>79</v>
      </c>
      <c r="I18" s="2" t="s">
        <v>86</v>
      </c>
      <c r="J18" s="2" t="s">
        <v>99</v>
      </c>
      <c r="K18" s="2" t="s">
        <v>107</v>
      </c>
      <c r="L18" s="2" t="s">
        <v>108</v>
      </c>
      <c r="M18" s="2">
        <v>45</v>
      </c>
      <c r="N18" s="2">
        <v>50</v>
      </c>
      <c r="O18" s="2"/>
      <c r="P18" s="4">
        <f>(0+5+5+0+1+5+1+0+1)/50</f>
        <v>0.36</v>
      </c>
      <c r="Q18" s="2" t="s">
        <v>56</v>
      </c>
      <c r="R18" s="2"/>
      <c r="S18" s="2" t="s">
        <v>109</v>
      </c>
      <c r="T18" s="3">
        <v>45204</v>
      </c>
      <c r="U18" s="3">
        <v>45204</v>
      </c>
      <c r="V18" s="2" t="s">
        <v>110</v>
      </c>
    </row>
    <row r="19" spans="2:22" ht="60" x14ac:dyDescent="0.25">
      <c r="B19" s="2">
        <v>2023</v>
      </c>
      <c r="C19" s="3">
        <v>45108</v>
      </c>
      <c r="D19" s="3">
        <v>45199</v>
      </c>
      <c r="E19" s="2" t="s">
        <v>58</v>
      </c>
      <c r="F19" s="2" t="s">
        <v>62</v>
      </c>
      <c r="G19" s="2" t="s">
        <v>72</v>
      </c>
      <c r="H19" s="2" t="s">
        <v>79</v>
      </c>
      <c r="I19" s="2" t="s">
        <v>87</v>
      </c>
      <c r="J19" s="2" t="s">
        <v>100</v>
      </c>
      <c r="K19" s="2" t="s">
        <v>107</v>
      </c>
      <c r="L19" s="2" t="s">
        <v>108</v>
      </c>
      <c r="M19" s="2">
        <v>18</v>
      </c>
      <c r="N19" s="2">
        <v>20</v>
      </c>
      <c r="O19" s="2"/>
      <c r="P19" s="4">
        <f>(0+1+2+0+0+2+3+0+2)/20</f>
        <v>0.5</v>
      </c>
      <c r="Q19" s="2" t="s">
        <v>56</v>
      </c>
      <c r="R19" s="2"/>
      <c r="S19" s="2" t="s">
        <v>109</v>
      </c>
      <c r="T19" s="3">
        <v>45204</v>
      </c>
      <c r="U19" s="3">
        <v>45204</v>
      </c>
      <c r="V19" s="2" t="s">
        <v>110</v>
      </c>
    </row>
    <row r="20" spans="2:22" ht="60" x14ac:dyDescent="0.25">
      <c r="B20" s="2">
        <v>2023</v>
      </c>
      <c r="C20" s="3">
        <v>45108</v>
      </c>
      <c r="D20" s="3">
        <v>45199</v>
      </c>
      <c r="E20" s="2" t="s">
        <v>58</v>
      </c>
      <c r="F20" s="2" t="s">
        <v>62</v>
      </c>
      <c r="G20" s="2" t="s">
        <v>73</v>
      </c>
      <c r="H20" s="2" t="s">
        <v>79</v>
      </c>
      <c r="I20" s="2" t="s">
        <v>88</v>
      </c>
      <c r="J20" s="2" t="s">
        <v>101</v>
      </c>
      <c r="K20" s="2" t="s">
        <v>107</v>
      </c>
      <c r="L20" s="2" t="s">
        <v>108</v>
      </c>
      <c r="M20" s="2">
        <v>2</v>
      </c>
      <c r="N20" s="2">
        <v>3</v>
      </c>
      <c r="O20" s="2"/>
      <c r="P20" s="4">
        <f>(0+0+1+0+0+0+1+0+0)/3</f>
        <v>0.66666666666666663</v>
      </c>
      <c r="Q20" s="2" t="s">
        <v>56</v>
      </c>
      <c r="R20" s="2"/>
      <c r="S20" s="2" t="s">
        <v>109</v>
      </c>
      <c r="T20" s="3">
        <v>45204</v>
      </c>
      <c r="U20" s="3">
        <v>45204</v>
      </c>
      <c r="V20" s="2" t="s">
        <v>110</v>
      </c>
    </row>
    <row r="21" spans="2:22" ht="45" x14ac:dyDescent="0.25">
      <c r="B21" s="2">
        <v>2023</v>
      </c>
      <c r="C21" s="3">
        <v>45108</v>
      </c>
      <c r="D21" s="3">
        <v>45199</v>
      </c>
      <c r="E21" s="2" t="s">
        <v>58</v>
      </c>
      <c r="F21" s="2" t="s">
        <v>62</v>
      </c>
      <c r="G21" s="2" t="s">
        <v>74</v>
      </c>
      <c r="H21" s="2" t="s">
        <v>79</v>
      </c>
      <c r="I21" s="2" t="s">
        <v>89</v>
      </c>
      <c r="J21" s="2" t="s">
        <v>102</v>
      </c>
      <c r="K21" s="2" t="s">
        <v>107</v>
      </c>
      <c r="L21" s="2" t="s">
        <v>108</v>
      </c>
      <c r="M21" s="2">
        <v>1</v>
      </c>
      <c r="N21" s="2">
        <v>1</v>
      </c>
      <c r="O21" s="2"/>
      <c r="P21" s="4">
        <f>(0+0+0+0+0+0+0+0+0)/1</f>
        <v>0</v>
      </c>
      <c r="Q21" s="2" t="s">
        <v>56</v>
      </c>
      <c r="R21" s="2"/>
      <c r="S21" s="2" t="s">
        <v>109</v>
      </c>
      <c r="T21" s="3">
        <v>45204</v>
      </c>
      <c r="U21" s="3">
        <v>45204</v>
      </c>
      <c r="V21" s="2" t="s">
        <v>110</v>
      </c>
    </row>
    <row r="22" spans="2:22" ht="60" x14ac:dyDescent="0.25">
      <c r="B22" s="2">
        <v>2023</v>
      </c>
      <c r="C22" s="3">
        <v>45108</v>
      </c>
      <c r="D22" s="3">
        <v>45199</v>
      </c>
      <c r="E22" s="2" t="s">
        <v>58</v>
      </c>
      <c r="F22" s="2" t="s">
        <v>63</v>
      </c>
      <c r="G22" s="2" t="s">
        <v>75</v>
      </c>
      <c r="H22" s="2" t="s">
        <v>79</v>
      </c>
      <c r="I22" s="2" t="s">
        <v>90</v>
      </c>
      <c r="J22" s="2" t="s">
        <v>103</v>
      </c>
      <c r="K22" s="2" t="s">
        <v>107</v>
      </c>
      <c r="L22" s="2" t="s">
        <v>108</v>
      </c>
      <c r="M22" s="2">
        <v>1</v>
      </c>
      <c r="N22" s="2">
        <v>2</v>
      </c>
      <c r="O22" s="2"/>
      <c r="P22" s="4">
        <f>(0+1+0+0+0+0+0+0+0)/1</f>
        <v>1</v>
      </c>
      <c r="Q22" s="2" t="s">
        <v>56</v>
      </c>
      <c r="R22" s="2"/>
      <c r="S22" s="2" t="s">
        <v>109</v>
      </c>
      <c r="T22" s="3">
        <v>45204</v>
      </c>
      <c r="U22" s="3">
        <v>45204</v>
      </c>
      <c r="V22" s="2" t="s">
        <v>110</v>
      </c>
    </row>
    <row r="23" spans="2:22" ht="60" x14ac:dyDescent="0.25">
      <c r="B23" s="2">
        <v>2023</v>
      </c>
      <c r="C23" s="3">
        <v>45108</v>
      </c>
      <c r="D23" s="3">
        <v>45199</v>
      </c>
      <c r="E23" s="2" t="s">
        <v>58</v>
      </c>
      <c r="F23" s="2" t="s">
        <v>63</v>
      </c>
      <c r="G23" s="2" t="s">
        <v>76</v>
      </c>
      <c r="H23" s="2" t="s">
        <v>79</v>
      </c>
      <c r="I23" s="2" t="s">
        <v>91</v>
      </c>
      <c r="J23" s="2" t="s">
        <v>104</v>
      </c>
      <c r="K23" s="2" t="s">
        <v>107</v>
      </c>
      <c r="L23" s="2" t="s">
        <v>108</v>
      </c>
      <c r="M23" s="2">
        <v>23</v>
      </c>
      <c r="N23" s="2">
        <v>25</v>
      </c>
      <c r="O23" s="2"/>
      <c r="P23" s="4">
        <f>(0+2+4+1+0+1+0+2+3)/25</f>
        <v>0.52</v>
      </c>
      <c r="Q23" s="2" t="s">
        <v>56</v>
      </c>
      <c r="R23" s="2"/>
      <c r="S23" s="2" t="s">
        <v>109</v>
      </c>
      <c r="T23" s="3">
        <v>45204</v>
      </c>
      <c r="U23" s="3">
        <v>45204</v>
      </c>
      <c r="V23" s="2" t="s">
        <v>110</v>
      </c>
    </row>
    <row r="24" spans="2:22" ht="45" x14ac:dyDescent="0.25">
      <c r="B24" s="2">
        <v>2023</v>
      </c>
      <c r="C24" s="3">
        <v>45108</v>
      </c>
      <c r="D24" s="3">
        <v>45199</v>
      </c>
      <c r="E24" s="2" t="s">
        <v>58</v>
      </c>
      <c r="F24" s="2" t="s">
        <v>63</v>
      </c>
      <c r="G24" s="2" t="s">
        <v>77</v>
      </c>
      <c r="H24" s="2" t="s">
        <v>79</v>
      </c>
      <c r="I24" s="2" t="s">
        <v>92</v>
      </c>
      <c r="J24" s="2" t="s">
        <v>105</v>
      </c>
      <c r="K24" s="2" t="s">
        <v>107</v>
      </c>
      <c r="L24" s="2" t="s">
        <v>108</v>
      </c>
      <c r="M24" s="2">
        <v>250</v>
      </c>
      <c r="N24" s="2">
        <v>293</v>
      </c>
      <c r="O24" s="2"/>
      <c r="P24" s="4">
        <f>(15+9+12+14+12+15+13+16+16)/293</f>
        <v>0.41638225255972694</v>
      </c>
      <c r="Q24" s="2" t="s">
        <v>56</v>
      </c>
      <c r="R24" s="2"/>
      <c r="S24" s="2" t="s">
        <v>109</v>
      </c>
      <c r="T24" s="3">
        <v>45204</v>
      </c>
      <c r="U24" s="3">
        <v>45204</v>
      </c>
      <c r="V24" s="2" t="s">
        <v>110</v>
      </c>
    </row>
    <row r="25" spans="2:22" ht="75" x14ac:dyDescent="0.25">
      <c r="B25" s="2">
        <v>2023</v>
      </c>
      <c r="C25" s="3">
        <v>45108</v>
      </c>
      <c r="D25" s="3">
        <v>45199</v>
      </c>
      <c r="E25" s="2" t="s">
        <v>58</v>
      </c>
      <c r="F25" s="2" t="s">
        <v>64</v>
      </c>
      <c r="G25" s="2" t="s">
        <v>78</v>
      </c>
      <c r="H25" s="2" t="s">
        <v>79</v>
      </c>
      <c r="I25" s="2" t="s">
        <v>93</v>
      </c>
      <c r="J25" s="2" t="s">
        <v>106</v>
      </c>
      <c r="K25" s="2" t="s">
        <v>107</v>
      </c>
      <c r="L25" s="2" t="s">
        <v>108</v>
      </c>
      <c r="M25" s="2">
        <v>28</v>
      </c>
      <c r="N25" s="2">
        <v>30</v>
      </c>
      <c r="O25" s="2"/>
      <c r="P25" s="4">
        <f>(0+1+1+1+1+1+0+1+1)/30</f>
        <v>0.23333333333333334</v>
      </c>
      <c r="Q25" s="2" t="s">
        <v>56</v>
      </c>
      <c r="R25" s="2"/>
      <c r="S25" s="2" t="s">
        <v>109</v>
      </c>
      <c r="T25" s="3">
        <v>45204</v>
      </c>
      <c r="U25" s="3">
        <v>45204</v>
      </c>
      <c r="V25" s="2" t="s">
        <v>110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99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6822" divId="2023-3_26822" sourceType="printArea" destinationFile="D:\Zempoala\transparencia-69\06_indicadores_de_obj_y_result\CULTURA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2023-10-10T15:43:44Z</dcterms:created>
  <dcterms:modified xsi:type="dcterms:W3CDTF">2023-11-10T01:55:06Z</dcterms:modified>
</cp:coreProperties>
</file>