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REGISTRO-CIVIL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_xlnm.Print_Area" localSheetId="0">'Reporte de Formatos'!$A$2:$U$40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21" i="1" l="1"/>
  <c r="O20" i="1"/>
  <c r="O19" i="1"/>
  <c r="O18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<sst xmlns="http://schemas.openxmlformats.org/spreadsheetml/2006/main" count="177" uniqueCount="91">
  <si>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</si>
  <si>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</si>
  <si>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</si>
  <si>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</si>
  <si>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</si>
  <si>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</si>
  <si>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</si>
  <si>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</si>
  <si>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</si>
  <si>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</si>
  <si>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</si>
  <si>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</si>
  <si>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</si>
  <si>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</si>
  <si>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</si>
  <si>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</si>
  <si>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</si>
  <si>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</si>
  <si>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</si>
  <si>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</si>
  <si>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</si>
  <si>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</si>
  <si>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</si>
  <si>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</si>
  <si>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</si>
  <si>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</si>
  <si>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</si>
  <si>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</si>
  <si>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</si>
  <si>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</si>
  <si>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</si>
  <si>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</si>
  <si>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</si>
  <si>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</si>
  <si>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</si>
  <si>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</si>
  <si>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</si>
  <si>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</si>
  <si>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</si>
  <si>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</si>
  <si>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</si>
  <si>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</si>
  <si>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</si>
  <si>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</si>
  <si>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</si>
  <si>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</si>
  <si>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</si>
  <si>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</si>
  <si>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</si>
  <si>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</si>
  <si>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</si>
  <si>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</si>
  <si>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</si>
  <si>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</si>
  <si>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I.- Dar la certeza jurídica a los documentos inscritos dentro de las oficialías</t>
  </si>
  <si>
    <t>% de registros de nacimiento realizados</t>
  </si>
  <si>
    <t>% de registros de matrimonios realizados</t>
  </si>
  <si>
    <t>% de registro de defunciones atendidos</t>
  </si>
  <si>
    <t>% de registros de divorcios atendidos</t>
  </si>
  <si>
    <t>% de registro de reconocimiento de hijos</t>
  </si>
  <si>
    <t>II.- Contar con un registro actualizado de los actos registrales del estado familiar de la ciudadanía del municipio</t>
  </si>
  <si>
    <t xml:space="preserve"> % de Clasificación, elaboración de índices y encuadernación de las actas del Registro del Estado Familiar.</t>
  </si>
  <si>
    <t>III.- Cumplir con los reportes e informes solicitados por la Dirección del Registro del Estado Familiar, y otras instancias en tiempo y forma</t>
  </si>
  <si>
    <t>% de informes semanales de funciones enviados a la Secretaría de Salud</t>
  </si>
  <si>
    <t>% de informes mensuales de actos realizados a la Dirección del Registro del Estado Familiar</t>
  </si>
  <si>
    <t>% de informes mensuales de inscripciones de registros al Instituto Nacional de Estadística, Geografía e Informática</t>
  </si>
  <si>
    <t>% de informes mensuales de defunciones de mayores de 18 años al Instituto Estatal Electoral</t>
  </si>
  <si>
    <t>Eficiencia</t>
  </si>
  <si>
    <t xml:space="preserve">Mide las incripciones de actos registrales realizadas en la oficialia </t>
  </si>
  <si>
    <t>registros de nacimiento realizados/ registros de nacimiento solicitados*100</t>
  </si>
  <si>
    <t xml:space="preserve">Porcentaje </t>
  </si>
  <si>
    <t>registros de matrimonios realizados/ registros de matrimonios solicitados*100</t>
  </si>
  <si>
    <t>registro de defunciones atendidos/ registro de defunciones solicitados*100</t>
  </si>
  <si>
    <t>registros de divorcios atendidos/ registros de divorcios solicitados*100</t>
  </si>
  <si>
    <t>registros de reconocimiento de hijos realizados/ registros de reconocimiento de hijos programados*100</t>
  </si>
  <si>
    <t>Mide la Clasificación, elaboración de índices y encuadernación de las actas del Registro del Estado Familiar</t>
  </si>
  <si>
    <t>Clasificación, elaboración de índices y encuadernación de las actas del Registro del Estado Familiar realizadas/ Clasificación, elaboración de índices y encuadernación de las actas del Registro del Estado Familiar programadas*100</t>
  </si>
  <si>
    <t>Mide organización y control de apéndices de los actos del registro del Estado Familiar realizados.</t>
  </si>
  <si>
    <t>Organización y control de apéndices de los actos del registro del Estado Familiar realizados/organización y control de apéndices de los actos del registro del Estado Familiar programados * 100</t>
  </si>
  <si>
    <t>Mide los  informes semanales de funciones enviados a la Secretaría de Salud</t>
  </si>
  <si>
    <t>informes semanales de funciones enviados a la Secretaría de Salud/ informes semanales de funciones programados para envío a la Secretaría de Salud*100</t>
  </si>
  <si>
    <t>Mide los  informes mensuales de actos realizados a la Dirección del Registro del Estado Familiar</t>
  </si>
  <si>
    <t xml:space="preserve">informes mensuales de actos realizados a la Dirección del Registro del Estado Familiar/ informes mensuales de actos programados para envió a la Dirección del Registro </t>
  </si>
  <si>
    <t>Mide los  informes mensuales de inscripciones de registros al Instituto Nacional de Estadística, Geografía e Informática</t>
  </si>
  <si>
    <t>informes mensuales de inscripciones de registros al INEGI enviados/ informes mensuales de inscripciones de registros al INEGI programados para envío*100</t>
  </si>
  <si>
    <t xml:space="preserve">Mensual </t>
  </si>
  <si>
    <t>Anual</t>
  </si>
  <si>
    <t xml:space="preserve">Semanal </t>
  </si>
  <si>
    <t>Oficialía del Registro del Estado Familiar</t>
  </si>
  <si>
    <t>Programa Operativo Anual Oficialía del Registro del Estado Familiar</t>
  </si>
  <si>
    <t>No se cuenta con metas ajustadas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</si>
</sst>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2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1"/>
  <sheetViews>
    <sheetView tabSelected="1" topLeftCell="A2" workbookViewId="0">
      <selection activeCell="A2" sqref="A2:U40"/>
    </sheetView>
  </sheetViews>
  <sheetFormatPr baseColWidth="10" defaultColWidth="9.140625" defaultRowHeight="15" x14ac:dyDescent="0.25"/>
  <cols>
    <col min="1" max="1" width="9.140625" style="1"/>
    <col min="2" max="4" width="25.28515625" style="1" customWidth="1"/>
    <col min="5" max="6" width="62.85546875" style="1" customWidth="1"/>
    <col min="7" max="7" width="20" style="1" bestFit="1" customWidth="1"/>
    <col min="8" max="9" width="60" style="1" customWidth="1"/>
    <col min="10" max="16" width="23.42578125" style="1" customWidth="1"/>
    <col min="17" max="17" width="50.140625" style="1" customWidth="1"/>
    <col min="18" max="18" width="42.7109375" style="1" customWidth="1"/>
    <col min="19" max="19" width="20" style="1" bestFit="1" customWidth="1"/>
    <col min="20" max="20" width="25" style="1" customWidth="1"/>
    <col min="21" max="16384" width="9.140625" style="1"/>
  </cols>
  <sheetData>
    <row r="1" spans="2:20" hidden="1" x14ac:dyDescent="0.25">
      <c r="B1" s="1" t="s">
        <v>0</v>
      </c>
    </row>
    <row r="5" spans="2:20" x14ac:dyDescent="0.25">
      <c r="B5" s="13" t="s">
        <v>1</v>
      </c>
      <c r="C5" s="13" t="s">
        <v>2</v>
      </c>
      <c r="D5" s="14" t="s">
        <v>3</v>
      </c>
      <c r="E5" s="15"/>
      <c r="F5" s="15"/>
    </row>
    <row r="6" spans="2:20" ht="55.5" customHeight="1" x14ac:dyDescent="0.25">
      <c r="B6" s="17" t="s">
        <v>4</v>
      </c>
      <c r="C6" s="17" t="s">
        <v>5</v>
      </c>
      <c r="D6" s="18" t="s">
        <v>6</v>
      </c>
      <c r="E6" s="19"/>
      <c r="F6" s="19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11</v>
      </c>
      <c r="T7" s="1" t="s">
        <v>12</v>
      </c>
    </row>
    <row r="8" spans="2:20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</row>
    <row r="10" spans="2:20" x14ac:dyDescent="0.25">
      <c r="B10" s="14" t="s">
        <v>32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2:20" ht="25.5" x14ac:dyDescent="0.25">
      <c r="B11" s="16" t="s">
        <v>33</v>
      </c>
      <c r="C11" s="16" t="s">
        <v>34</v>
      </c>
      <c r="D11" s="16" t="s">
        <v>35</v>
      </c>
      <c r="E11" s="16" t="s">
        <v>36</v>
      </c>
      <c r="F11" s="16" t="s">
        <v>37</v>
      </c>
      <c r="G11" s="16" t="s">
        <v>38</v>
      </c>
      <c r="H11" s="16" t="s">
        <v>39</v>
      </c>
      <c r="I11" s="16" t="s">
        <v>40</v>
      </c>
      <c r="J11" s="16" t="s">
        <v>41</v>
      </c>
      <c r="K11" s="16" t="s">
        <v>42</v>
      </c>
      <c r="L11" s="16" t="s">
        <v>43</v>
      </c>
      <c r="M11" s="16" t="s">
        <v>44</v>
      </c>
      <c r="N11" s="16" t="s">
        <v>45</v>
      </c>
      <c r="O11" s="16" t="s">
        <v>46</v>
      </c>
      <c r="P11" s="16" t="s">
        <v>47</v>
      </c>
      <c r="Q11" s="16" t="s">
        <v>48</v>
      </c>
      <c r="R11" s="16" t="s">
        <v>49</v>
      </c>
      <c r="S11" s="16" t="s">
        <v>50</v>
      </c>
      <c r="T11" s="16" t="s">
        <v>51</v>
      </c>
    </row>
    <row r="12" spans="2:20" ht="31.5" x14ac:dyDescent="0.25">
      <c r="B12" s="2">
        <v>2024</v>
      </c>
      <c r="C12" s="3">
        <v>45292</v>
      </c>
      <c r="D12" s="3">
        <v>45382</v>
      </c>
      <c r="E12" s="4" t="s">
        <v>54</v>
      </c>
      <c r="F12" s="2" t="s">
        <v>55</v>
      </c>
      <c r="G12" s="2" t="s">
        <v>67</v>
      </c>
      <c r="H12" s="2" t="s">
        <v>68</v>
      </c>
      <c r="I12" s="5" t="s">
        <v>69</v>
      </c>
      <c r="J12" s="2" t="s">
        <v>70</v>
      </c>
      <c r="K12" s="2" t="s">
        <v>85</v>
      </c>
      <c r="L12" s="6">
        <v>553</v>
      </c>
      <c r="M12" s="6">
        <v>600</v>
      </c>
      <c r="N12" s="2"/>
      <c r="O12" s="7">
        <f>(61+53+46)/542*100%</f>
        <v>0.29520295202952029</v>
      </c>
      <c r="P12" s="2" t="s">
        <v>52</v>
      </c>
      <c r="Q12" s="2" t="s">
        <v>89</v>
      </c>
      <c r="R12" s="2" t="s">
        <v>88</v>
      </c>
      <c r="S12" s="3">
        <v>45399</v>
      </c>
      <c r="T12" s="2" t="s">
        <v>90</v>
      </c>
    </row>
    <row r="13" spans="2:20" ht="31.5" x14ac:dyDescent="0.25">
      <c r="B13" s="2">
        <v>2024</v>
      </c>
      <c r="C13" s="3">
        <v>45292</v>
      </c>
      <c r="D13" s="3">
        <v>45382</v>
      </c>
      <c r="E13" s="4" t="s">
        <v>54</v>
      </c>
      <c r="F13" s="2" t="s">
        <v>56</v>
      </c>
      <c r="G13" s="2" t="s">
        <v>67</v>
      </c>
      <c r="H13" s="2" t="s">
        <v>68</v>
      </c>
      <c r="I13" s="2" t="s">
        <v>71</v>
      </c>
      <c r="J13" s="2" t="s">
        <v>70</v>
      </c>
      <c r="K13" s="2" t="s">
        <v>85</v>
      </c>
      <c r="L13" s="2">
        <v>282</v>
      </c>
      <c r="M13" s="2">
        <v>300</v>
      </c>
      <c r="N13" s="2"/>
      <c r="O13" s="8">
        <f>(15+75+15)/297*100%</f>
        <v>0.35353535353535354</v>
      </c>
      <c r="P13" s="2" t="s">
        <v>52</v>
      </c>
      <c r="Q13" s="2" t="s">
        <v>89</v>
      </c>
      <c r="R13" s="2" t="s">
        <v>88</v>
      </c>
      <c r="S13" s="3">
        <v>45399</v>
      </c>
      <c r="T13" s="2" t="s">
        <v>90</v>
      </c>
    </row>
    <row r="14" spans="2:20" ht="31.5" x14ac:dyDescent="0.25">
      <c r="B14" s="2">
        <v>2024</v>
      </c>
      <c r="C14" s="3">
        <v>45292</v>
      </c>
      <c r="D14" s="3">
        <v>45382</v>
      </c>
      <c r="E14" s="4" t="s">
        <v>54</v>
      </c>
      <c r="F14" s="2" t="s">
        <v>57</v>
      </c>
      <c r="G14" s="2" t="s">
        <v>67</v>
      </c>
      <c r="H14" s="2" t="s">
        <v>68</v>
      </c>
      <c r="I14" s="2" t="s">
        <v>72</v>
      </c>
      <c r="J14" s="2" t="s">
        <v>70</v>
      </c>
      <c r="K14" s="2" t="s">
        <v>85</v>
      </c>
      <c r="L14" s="2">
        <v>184</v>
      </c>
      <c r="M14" s="2">
        <v>194</v>
      </c>
      <c r="N14" s="2"/>
      <c r="O14" s="8">
        <f>(29+13+21)/194*100%</f>
        <v>0.32474226804123713</v>
      </c>
      <c r="P14" s="2" t="s">
        <v>52</v>
      </c>
      <c r="Q14" s="2" t="s">
        <v>89</v>
      </c>
      <c r="R14" s="2" t="s">
        <v>88</v>
      </c>
      <c r="S14" s="3">
        <v>45399</v>
      </c>
      <c r="T14" s="2" t="s">
        <v>90</v>
      </c>
    </row>
    <row r="15" spans="2:20" ht="31.5" x14ac:dyDescent="0.25">
      <c r="B15" s="2">
        <v>2024</v>
      </c>
      <c r="C15" s="3">
        <v>45292</v>
      </c>
      <c r="D15" s="3">
        <v>45382</v>
      </c>
      <c r="E15" s="4" t="s">
        <v>54</v>
      </c>
      <c r="F15" s="2" t="s">
        <v>58</v>
      </c>
      <c r="G15" s="2" t="s">
        <v>67</v>
      </c>
      <c r="H15" s="2" t="s">
        <v>68</v>
      </c>
      <c r="I15" s="2" t="s">
        <v>73</v>
      </c>
      <c r="J15" s="2" t="s">
        <v>70</v>
      </c>
      <c r="K15" s="2" t="s">
        <v>85</v>
      </c>
      <c r="L15" s="2">
        <v>85</v>
      </c>
      <c r="M15" s="2">
        <v>85</v>
      </c>
      <c r="N15" s="2"/>
      <c r="O15" s="8">
        <f>(7+5+7)/101*100%</f>
        <v>0.18811881188118812</v>
      </c>
      <c r="P15" s="2" t="s">
        <v>52</v>
      </c>
      <c r="Q15" s="2" t="s">
        <v>89</v>
      </c>
      <c r="R15" s="2" t="s">
        <v>88</v>
      </c>
      <c r="S15" s="3">
        <v>45399</v>
      </c>
      <c r="T15" s="2" t="s">
        <v>90</v>
      </c>
    </row>
    <row r="16" spans="2:20" ht="31.5" x14ac:dyDescent="0.25">
      <c r="B16" s="2">
        <v>2024</v>
      </c>
      <c r="C16" s="3">
        <v>45292</v>
      </c>
      <c r="D16" s="3">
        <v>45382</v>
      </c>
      <c r="E16" s="4" t="s">
        <v>54</v>
      </c>
      <c r="F16" s="2" t="s">
        <v>59</v>
      </c>
      <c r="G16" s="2" t="s">
        <v>67</v>
      </c>
      <c r="H16" s="2" t="s">
        <v>68</v>
      </c>
      <c r="I16" s="2" t="s">
        <v>74</v>
      </c>
      <c r="J16" s="2" t="s">
        <v>70</v>
      </c>
      <c r="K16" s="2" t="s">
        <v>85</v>
      </c>
      <c r="L16" s="2">
        <v>12</v>
      </c>
      <c r="M16" s="2">
        <v>12</v>
      </c>
      <c r="N16" s="2"/>
      <c r="O16" s="7">
        <f>(1+0+1)/20*100%</f>
        <v>0.1</v>
      </c>
      <c r="P16" s="2" t="s">
        <v>52</v>
      </c>
      <c r="Q16" s="2" t="s">
        <v>89</v>
      </c>
      <c r="R16" s="2" t="s">
        <v>88</v>
      </c>
      <c r="S16" s="3">
        <v>45399</v>
      </c>
      <c r="T16" s="2" t="s">
        <v>90</v>
      </c>
    </row>
    <row r="17" spans="2:20" ht="60" x14ac:dyDescent="0.25">
      <c r="B17" s="2">
        <v>2024</v>
      </c>
      <c r="C17" s="3">
        <v>45292</v>
      </c>
      <c r="D17" s="3">
        <v>45382</v>
      </c>
      <c r="E17" s="4" t="s">
        <v>60</v>
      </c>
      <c r="F17" s="2" t="s">
        <v>61</v>
      </c>
      <c r="G17" s="2" t="s">
        <v>67</v>
      </c>
      <c r="H17" s="2" t="s">
        <v>75</v>
      </c>
      <c r="I17" s="9" t="s">
        <v>76</v>
      </c>
      <c r="J17" s="2" t="s">
        <v>70</v>
      </c>
      <c r="K17" s="2" t="s">
        <v>86</v>
      </c>
      <c r="L17" s="2">
        <v>22</v>
      </c>
      <c r="M17" s="2">
        <v>22</v>
      </c>
      <c r="N17" s="2"/>
      <c r="O17" s="10">
        <v>0</v>
      </c>
      <c r="P17" s="2" t="s">
        <v>52</v>
      </c>
      <c r="Q17" s="2" t="s">
        <v>89</v>
      </c>
      <c r="R17" s="2" t="s">
        <v>88</v>
      </c>
      <c r="S17" s="3">
        <v>45399</v>
      </c>
      <c r="T17" s="2" t="s">
        <v>90</v>
      </c>
    </row>
    <row r="18" spans="2:20" ht="47.25" x14ac:dyDescent="0.25">
      <c r="B18" s="2">
        <v>2024</v>
      </c>
      <c r="C18" s="3">
        <v>45292</v>
      </c>
      <c r="D18" s="3">
        <v>45382</v>
      </c>
      <c r="E18" s="4" t="s">
        <v>62</v>
      </c>
      <c r="F18" s="11" t="s">
        <v>63</v>
      </c>
      <c r="G18" s="2" t="s">
        <v>67</v>
      </c>
      <c r="H18" s="2" t="s">
        <v>77</v>
      </c>
      <c r="I18" s="2" t="s">
        <v>78</v>
      </c>
      <c r="J18" s="2" t="s">
        <v>70</v>
      </c>
      <c r="K18" s="2" t="s">
        <v>85</v>
      </c>
      <c r="L18" s="2">
        <v>40</v>
      </c>
      <c r="M18" s="2">
        <v>48</v>
      </c>
      <c r="N18" s="2"/>
      <c r="O18" s="12">
        <f>(1+2+3)/12*100%</f>
        <v>0.5</v>
      </c>
      <c r="P18" s="2" t="s">
        <v>52</v>
      </c>
      <c r="Q18" s="2" t="s">
        <v>89</v>
      </c>
      <c r="R18" s="2" t="s">
        <v>88</v>
      </c>
      <c r="S18" s="3">
        <v>45399</v>
      </c>
      <c r="T18" s="2" t="s">
        <v>90</v>
      </c>
    </row>
    <row r="19" spans="2:20" ht="47.25" x14ac:dyDescent="0.25">
      <c r="B19" s="2">
        <v>2024</v>
      </c>
      <c r="C19" s="3">
        <v>45292</v>
      </c>
      <c r="D19" s="3">
        <v>45382</v>
      </c>
      <c r="E19" s="4" t="s">
        <v>62</v>
      </c>
      <c r="F19" s="2" t="s">
        <v>64</v>
      </c>
      <c r="G19" s="2" t="s">
        <v>67</v>
      </c>
      <c r="H19" s="11" t="s">
        <v>79</v>
      </c>
      <c r="I19" s="2" t="s">
        <v>80</v>
      </c>
      <c r="J19" s="2" t="s">
        <v>70</v>
      </c>
      <c r="K19" s="2" t="s">
        <v>87</v>
      </c>
      <c r="L19" s="2">
        <v>10</v>
      </c>
      <c r="M19" s="2">
        <v>12</v>
      </c>
      <c r="N19" s="2"/>
      <c r="O19" s="12">
        <f>(4+4+4)/48*100%</f>
        <v>0.25</v>
      </c>
      <c r="P19" s="2" t="s">
        <v>52</v>
      </c>
      <c r="Q19" s="2" t="s">
        <v>89</v>
      </c>
      <c r="R19" s="2" t="s">
        <v>88</v>
      </c>
      <c r="S19" s="3">
        <v>45399</v>
      </c>
      <c r="T19" s="2" t="s">
        <v>90</v>
      </c>
    </row>
    <row r="20" spans="2:20" ht="47.25" x14ac:dyDescent="0.25">
      <c r="B20" s="2">
        <v>2024</v>
      </c>
      <c r="C20" s="3">
        <v>45292</v>
      </c>
      <c r="D20" s="3">
        <v>45382</v>
      </c>
      <c r="E20" s="4" t="s">
        <v>62</v>
      </c>
      <c r="F20" s="2" t="s">
        <v>65</v>
      </c>
      <c r="G20" s="2" t="s">
        <v>67</v>
      </c>
      <c r="H20" s="2" t="s">
        <v>81</v>
      </c>
      <c r="I20" s="2" t="s">
        <v>82</v>
      </c>
      <c r="J20" s="2" t="s">
        <v>70</v>
      </c>
      <c r="K20" s="2" t="s">
        <v>85</v>
      </c>
      <c r="L20" s="2">
        <v>10</v>
      </c>
      <c r="M20" s="2">
        <v>12</v>
      </c>
      <c r="N20" s="2"/>
      <c r="O20" s="12">
        <f>(1+1+1)/12*100%</f>
        <v>0.25</v>
      </c>
      <c r="P20" s="2" t="s">
        <v>52</v>
      </c>
      <c r="Q20" s="2" t="s">
        <v>89</v>
      </c>
      <c r="R20" s="2" t="s">
        <v>88</v>
      </c>
      <c r="S20" s="3">
        <v>45399</v>
      </c>
      <c r="T20" s="2" t="s">
        <v>90</v>
      </c>
    </row>
    <row r="21" spans="2:20" ht="47.25" x14ac:dyDescent="0.25">
      <c r="B21" s="2">
        <v>2024</v>
      </c>
      <c r="C21" s="3">
        <v>45292</v>
      </c>
      <c r="D21" s="3">
        <v>45382</v>
      </c>
      <c r="E21" s="4" t="s">
        <v>62</v>
      </c>
      <c r="F21" s="2" t="s">
        <v>66</v>
      </c>
      <c r="G21" s="2" t="s">
        <v>67</v>
      </c>
      <c r="H21" s="2" t="s">
        <v>83</v>
      </c>
      <c r="I21" s="2" t="s">
        <v>84</v>
      </c>
      <c r="J21" s="2" t="s">
        <v>70</v>
      </c>
      <c r="K21" s="2" t="s">
        <v>85</v>
      </c>
      <c r="L21" s="2">
        <v>10</v>
      </c>
      <c r="M21" s="2">
        <v>12</v>
      </c>
      <c r="N21" s="2"/>
      <c r="O21" s="12">
        <f>(1+1+1)/12*100%</f>
        <v>0.25</v>
      </c>
      <c r="P21" s="2" t="s">
        <v>52</v>
      </c>
      <c r="Q21" s="2" t="s">
        <v>89</v>
      </c>
      <c r="R21" s="2" t="s">
        <v>88</v>
      </c>
      <c r="S21" s="3">
        <v>45399</v>
      </c>
      <c r="T21" s="2" t="s">
        <v>90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4551" divId="2024-1_14551" sourceType="printArea" destinationFile="E:\Zempoala\transparencia-69\05_indicadores_de_temas_de_interes_publico\REGISTRO-CIVIL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2024-04-18T22:20:08Z</dcterms:created>
  <dcterms:modified xsi:type="dcterms:W3CDTF">2024-06-26T19:07:51Z</dcterms:modified>
</cp:coreProperties>
</file>