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JUVENTUD\"/>
    </mc:Choice>
  </mc:AlternateContent>
  <bookViews>
    <workbookView xWindow="14295" yWindow="0" windowWidth="14610" windowHeight="15585"/>
  </bookViews>
  <sheets>
    <sheet name="Reporte de Formatos" sheetId="1" r:id="rId1"/>
    <sheet name="Hidden_1" sheetId="2" r:id="rId2"/>
  </sheets>
  <definedNames>
    <definedName name="_xlnm.Print_Area" localSheetId="0">'Reporte de Formatos'!$A$2:$V$37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24" i="1" l="1"/>
  <c r="O23" i="1"/>
  <c r="O22" i="1"/>
  <c r="O21" i="1"/>
  <c r="O20" i="1"/>
  <c r="O19" i="1"/>
  <c r="O18" i="1"/>
  <c r="O17" i="1"/>
  <c r="O15" i="1"/>
  <c r="O14" i="1"/>
  <c r="O13" i="1"/>
  <c r="O12" i="1"/>
</calcChain>
</file>

<file path=xl/sharedStrings.xml><?xml version="1.0" encoding="utf-8"?>
<sst xmlns="http://schemas.openxmlformats.org/spreadsheetml/2006/main" count="226" uniqueCount="106">
  <si>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</si>
  <si>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</si>
  <si>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</si>
  <si>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</si>
  <si>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</si>
  <si>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</si>
  <si>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</si>
  <si>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</si>
  <si>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</si>
  <si>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</si>
  <si>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</si>
  <si>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</si>
  <si>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</si>
  <si>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</si>
  <si>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</si>
  <si>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</si>
  <si>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</si>
  <si>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</si>
  <si>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</si>
  <si>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</si>
  <si>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</si>
  <si>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</si>
  <si>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</si>
  <si>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</si>
  <si>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</si>
  <si>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</si>
  <si>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</si>
  <si>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</si>
  <si>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</si>
  <si>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</si>
  <si>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</si>
  <si>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</si>
  <si>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</si>
  <si>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</si>
  <si>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</si>
  <si>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</si>
  <si>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</si>
  <si>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</si>
  <si>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</si>
  <si>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</si>
  <si>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</si>
  <si>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</si>
  <si>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</si>
  <si>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</si>
  <si>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</si>
  <si>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</si>
  <si>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</si>
  <si>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</si>
  <si>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</si>
  <si>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</si>
  <si>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</si>
  <si>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</si>
  <si>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</si>
  <si>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</si>
  <si>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</si>
  <si>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</si>
  <si>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 Reducir la brecha de la desigualdad brindando el acceso a las nuevas tecnologías (internet, equipo de cómputo e impresiones gratuitas), a través del Centro Jóvenes Hidalgo</t>
  </si>
  <si>
    <t>II.-Propiciar la creación de espacios culturales para dar cabida a expresiones artísticas de las y los jóvenes.</t>
  </si>
  <si>
    <t>III.-Crear espacios para charlas o talleres, promoviendo diversos valores, vida sana, herramientas de crecimiento personal y prevención de violencia, sexualidad para un desarrollo integral físico e intelectual de las y los jóvenes.</t>
  </si>
  <si>
    <t>IV.-Difundir por medio de campañas digitales y físicas, información acerca del uso de métodos anticonceptivos.</t>
  </si>
  <si>
    <t>V.-Propiciar la participación social de las y los jóvenes.</t>
  </si>
  <si>
    <t>% de difusión digital de los servicios que brinda el Centro de jóvenes.</t>
  </si>
  <si>
    <t>% de atender a los jóvenes que se acercan a usar los equipos de cómputo</t>
  </si>
  <si>
    <t>% de creación de talleres artísticos</t>
  </si>
  <si>
    <t>% de creación de los ciclos de cine al aire libre en diversas comunidades del municipio, en coordinación con el área de Cultura</t>
  </si>
  <si>
    <t>% de requerir al Instituto Hidalguense da la Juventud el catálogo de conferencias y talleres del área de Salud Juvenil</t>
  </si>
  <si>
    <t>% de gestionar talleres o conferencias virtuales y presenciales</t>
  </si>
  <si>
    <t>% de realizar la difusión por medios digitales y con las instituciones educativas de nivel básico y media superior</t>
  </si>
  <si>
    <t>% de realizar conferencias virtuales y presenciales para el desarrollo integral físico e intelectual de las y los jóvenes Zempoaltecas</t>
  </si>
  <si>
    <t>% de coordinar con el área de SIPINNA la realización de campaña de salud sexual y reproductiva</t>
  </si>
  <si>
    <t>% de distribuir preservativos masculinos y femeninos</t>
  </si>
  <si>
    <t>% de coordinar con las áreas pertinentes la creación de concursos que beneficien el intelecto de las y los jóvenes y otorguen a la sociedad un buen desarrollo y bien común</t>
  </si>
  <si>
    <t>% de visitar los planteles de nivel básico y media superior para ofrecer los servicios del área</t>
  </si>
  <si>
    <t xml:space="preserve">Eficacia </t>
  </si>
  <si>
    <t>Difusión digital de los servicios que brinda el Centro de jóvenes.</t>
  </si>
  <si>
    <t xml:space="preserve">Atención  a los jóvenes que se acercan a usar los equipos de cómputo. </t>
  </si>
  <si>
    <t xml:space="preserve"> Creación de talleres artísticos</t>
  </si>
  <si>
    <t xml:space="preserve"> Creación de los ciclos de cine al aire libre en diversas comunidades del municipio, en coordinación con el área de Cultura</t>
  </si>
  <si>
    <t xml:space="preserve"> Requerir al Instituto Hidalguense da la Juventud el catálogo de conferencias y talleres del área de Salud Juvenil</t>
  </si>
  <si>
    <t xml:space="preserve"> Gestionar talleres o conferencias virtuales y presenciales</t>
  </si>
  <si>
    <t xml:space="preserve"> Realizar la difusión por medios digitales y con las instituciones educativas de nivel básico y media superior.</t>
  </si>
  <si>
    <t xml:space="preserve"> Realizar conferencias virtuales y presenciales para el desarrollo integral físico e intelectual de las y los jóvenes Zempoaltecas</t>
  </si>
  <si>
    <t>Coordinar con el área de SIPINNA la realización de campaña de salud sexual y reproductiva.</t>
  </si>
  <si>
    <t>Realizar trípticos para difundirlos en diversos puntos del municipio</t>
  </si>
  <si>
    <t>Distribuir preservativos masculinos y femeninos.</t>
  </si>
  <si>
    <t>Coordinar con las áreas pertinentes la creación de concursos que beneficien el intelecto de las y los jóvenes y otorguen a la sociedad un buen desarrollo y bien común</t>
  </si>
  <si>
    <t xml:space="preserve"> Visitar los planteles de nivel básico y media superior para ofrecer los servicios del área.</t>
  </si>
  <si>
    <t>% de difusión digital de los servicios que brinda el Centro de jóvenes/% de difusión digital de los servicios que brinda el Centro de jóvenes.*100</t>
  </si>
  <si>
    <t>% de atender a los jóvenes que se acercan a usar los equipos de cómputo/% de atender a los jóvenes que se acercan a usar los equipos de cómputo*100</t>
  </si>
  <si>
    <t>% de creación de talleres artísticos/% de creación de talleres artísticos*100</t>
  </si>
  <si>
    <t>% de creación de los ciclos de cine al aire libre en diversas comunidades del municipio, en coordinación con el área de Cultura/% de creación de los ciclos de cine al aire libre en diversas comunidades del municipio, en coordinación con el área de Cultura*100</t>
  </si>
  <si>
    <t>% de requerir al Instituto Hidalguense da la Juventud el catálogo de conferencias y talleres del área de Salud Juvenil/% de requerir al Instituto Hidalguense da la Juventud el catálogo de conferencias y talleres del área de Salud Juvenil*100</t>
  </si>
  <si>
    <t>% de gestionar talleres o conferencias virtuales y presenciales/% de gestionar talleres o conferencias virtuales y presenciales*100</t>
  </si>
  <si>
    <t>% de realizar la difusión por medios digitales y con las instituciones educativas de nivel básico y media superior/% de realizar la difusión por medios digitales y con las instituciones educativas de nivel básico y media superior*100</t>
  </si>
  <si>
    <t>% de realizar conferencias virtuales y presenciales para el desarrollo integral físico e intelectual de las y los jóvenes Zempoaltecas/% de realizar conferencias virtuales y presenciales para el desarrollo integral físico e intelectual de las y los jóvenes Zempoaltecas*100</t>
  </si>
  <si>
    <t>% de coordinar con el área de SIPINNA la realización de campaña de salud sexual y reproductiva/% de coordinar con el área de SIPINNA la realización de campaña de salud sexual y reproductiva*100</t>
  </si>
  <si>
    <t>% de distribuir preservativos masculinos y femeninos/% de distribuir preservativos masculinos y femeninos*100</t>
  </si>
  <si>
    <t>% de coordinar con las áreas pertinentes la creación de concursos que beneficien el intelecto de las y los jóvenes y otorguen a la sociedad un buen desarrollo y bien común/% de coordinar con las áreas pertinentes la creación de concursos que beneficien el intelecto de las y los jóvenes y otorguen a la sociedad un buen desarrollo y bien común*100</t>
  </si>
  <si>
    <t>% de visitar los planteles de nivel básico y media superior para ofrecer los servicios del área/% de visitar los planteles de nivel básico y media superior para ofrecer los servicios del área*100</t>
  </si>
  <si>
    <t xml:space="preserve">Porcentaje </t>
  </si>
  <si>
    <t>Trimestral</t>
  </si>
  <si>
    <t xml:space="preserve">Anual </t>
  </si>
  <si>
    <t>En este momento no se cuenta con Metas ajustadas en su caso</t>
  </si>
  <si>
    <t>Informe mensual del áreaque se entrega a IHJ</t>
  </si>
  <si>
    <t xml:space="preserve">Instituto Municipal de la Juventud </t>
  </si>
  <si>
    <t xml:space="preserve">En este momento no se cuenta con Metas ajustadas en su caso, por lo tanto no llena el campo correspondente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</si>
</sst>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4"/>
  <sheetViews>
    <sheetView tabSelected="1" topLeftCell="A2" workbookViewId="0">
      <selection activeCell="A2" sqref="A2:V37"/>
    </sheetView>
  </sheetViews>
  <sheetFormatPr baseColWidth="10" defaultColWidth="9.140625" defaultRowHeight="15" x14ac:dyDescent="0.25"/>
  <cols>
    <col min="1" max="1" width="9.140625" style="1"/>
    <col min="2" max="4" width="20.42578125" style="1" customWidth="1"/>
    <col min="5" max="6" width="59.85546875" style="1" customWidth="1"/>
    <col min="7" max="7" width="23.85546875" style="1" customWidth="1"/>
    <col min="8" max="8" width="59.42578125" style="1" customWidth="1"/>
    <col min="9" max="9" width="91.28515625" style="1" customWidth="1"/>
    <col min="10" max="13" width="27.85546875" style="1" customWidth="1"/>
    <col min="14" max="14" width="35.7109375" style="1" customWidth="1"/>
    <col min="15" max="16" width="28.7109375" style="1" customWidth="1"/>
    <col min="17" max="17" width="26.28515625" style="1" customWidth="1"/>
    <col min="18" max="18" width="44.7109375" style="1" customWidth="1"/>
    <col min="19" max="19" width="17.5703125" style="1" bestFit="1" customWidth="1"/>
    <col min="20" max="20" width="20" style="1" bestFit="1" customWidth="1"/>
    <col min="21" max="21" width="39.5703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9" t="s">
        <v>1</v>
      </c>
      <c r="C5" s="9" t="s">
        <v>2</v>
      </c>
      <c r="D5" s="10" t="s">
        <v>3</v>
      </c>
      <c r="E5" s="11"/>
      <c r="F5" s="11"/>
    </row>
    <row r="6" spans="2:21" ht="54" customHeight="1" x14ac:dyDescent="0.25">
      <c r="B6" s="7" t="s">
        <v>4</v>
      </c>
      <c r="C6" s="7" t="s">
        <v>5</v>
      </c>
      <c r="D6" s="8" t="s">
        <v>6</v>
      </c>
      <c r="E6" s="6"/>
      <c r="F6" s="6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0" t="s">
        <v>33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 ht="25.5" x14ac:dyDescent="0.25">
      <c r="B11" s="12" t="s">
        <v>34</v>
      </c>
      <c r="C11" s="12" t="s">
        <v>35</v>
      </c>
      <c r="D11" s="12" t="s">
        <v>36</v>
      </c>
      <c r="E11" s="12" t="s">
        <v>37</v>
      </c>
      <c r="F11" s="12" t="s">
        <v>38</v>
      </c>
      <c r="G11" s="12" t="s">
        <v>39</v>
      </c>
      <c r="H11" s="12" t="s">
        <v>40</v>
      </c>
      <c r="I11" s="12" t="s">
        <v>41</v>
      </c>
      <c r="J11" s="12" t="s">
        <v>42</v>
      </c>
      <c r="K11" s="12" t="s">
        <v>43</v>
      </c>
      <c r="L11" s="12" t="s">
        <v>44</v>
      </c>
      <c r="M11" s="12" t="s">
        <v>45</v>
      </c>
      <c r="N11" s="12" t="s">
        <v>46</v>
      </c>
      <c r="O11" s="12" t="s">
        <v>47</v>
      </c>
      <c r="P11" s="12" t="s">
        <v>48</v>
      </c>
      <c r="Q11" s="12" t="s">
        <v>49</v>
      </c>
      <c r="R11" s="12" t="s">
        <v>50</v>
      </c>
      <c r="S11" s="12" t="s">
        <v>51</v>
      </c>
      <c r="T11" s="12" t="s">
        <v>52</v>
      </c>
      <c r="U11" s="12" t="s">
        <v>53</v>
      </c>
    </row>
    <row r="12" spans="2:21" ht="45" x14ac:dyDescent="0.25">
      <c r="B12" s="2">
        <v>2023</v>
      </c>
      <c r="C12" s="3">
        <v>45017</v>
      </c>
      <c r="D12" s="3">
        <v>45107</v>
      </c>
      <c r="E12" s="2" t="s">
        <v>56</v>
      </c>
      <c r="F12" s="2" t="s">
        <v>61</v>
      </c>
      <c r="G12" s="2" t="s">
        <v>73</v>
      </c>
      <c r="H12" s="2" t="s">
        <v>74</v>
      </c>
      <c r="I12" s="2" t="s">
        <v>87</v>
      </c>
      <c r="J12" s="2" t="s">
        <v>99</v>
      </c>
      <c r="K12" s="2" t="s">
        <v>100</v>
      </c>
      <c r="L12" s="2">
        <v>437</v>
      </c>
      <c r="M12" s="2">
        <v>500</v>
      </c>
      <c r="N12" s="2" t="s">
        <v>102</v>
      </c>
      <c r="O12" s="4">
        <f>(92+98+0+50+20+10)/500</f>
        <v>0.54</v>
      </c>
      <c r="P12" s="2" t="s">
        <v>54</v>
      </c>
      <c r="Q12" s="2" t="s">
        <v>103</v>
      </c>
      <c r="R12" s="2" t="s">
        <v>104</v>
      </c>
      <c r="S12" s="3">
        <v>45117</v>
      </c>
      <c r="T12" s="3">
        <v>45117</v>
      </c>
      <c r="U12" s="2" t="s">
        <v>105</v>
      </c>
    </row>
    <row r="13" spans="2:21" ht="45" x14ac:dyDescent="0.25">
      <c r="B13" s="2">
        <v>2023</v>
      </c>
      <c r="C13" s="3">
        <v>45017</v>
      </c>
      <c r="D13" s="3">
        <v>45107</v>
      </c>
      <c r="E13" s="2" t="s">
        <v>56</v>
      </c>
      <c r="F13" s="2" t="s">
        <v>62</v>
      </c>
      <c r="G13" s="2" t="s">
        <v>73</v>
      </c>
      <c r="H13" s="2" t="s">
        <v>75</v>
      </c>
      <c r="I13" s="2" t="s">
        <v>88</v>
      </c>
      <c r="J13" s="2" t="s">
        <v>99</v>
      </c>
      <c r="K13" s="2" t="s">
        <v>100</v>
      </c>
      <c r="L13" s="2">
        <v>106</v>
      </c>
      <c r="M13" s="2">
        <v>110</v>
      </c>
      <c r="N13" s="2" t="s">
        <v>102</v>
      </c>
      <c r="O13" s="5">
        <f>(5+17+9+15+20+15)/110</f>
        <v>0.73636363636363633</v>
      </c>
      <c r="P13" s="2" t="s">
        <v>54</v>
      </c>
      <c r="Q13" s="2" t="s">
        <v>103</v>
      </c>
      <c r="R13" s="2" t="s">
        <v>104</v>
      </c>
      <c r="S13" s="3">
        <v>45117</v>
      </c>
      <c r="T13" s="3">
        <v>45117</v>
      </c>
      <c r="U13" s="2" t="s">
        <v>105</v>
      </c>
    </row>
    <row r="14" spans="2:21" ht="45" x14ac:dyDescent="0.25">
      <c r="B14" s="2">
        <v>2023</v>
      </c>
      <c r="C14" s="3">
        <v>45017</v>
      </c>
      <c r="D14" s="3">
        <v>45107</v>
      </c>
      <c r="E14" s="2" t="s">
        <v>57</v>
      </c>
      <c r="F14" s="2" t="s">
        <v>63</v>
      </c>
      <c r="G14" s="2" t="s">
        <v>73</v>
      </c>
      <c r="H14" s="2" t="s">
        <v>76</v>
      </c>
      <c r="I14" s="2" t="s">
        <v>89</v>
      </c>
      <c r="J14" s="2" t="s">
        <v>99</v>
      </c>
      <c r="K14" s="2" t="s">
        <v>100</v>
      </c>
      <c r="L14" s="2">
        <v>1</v>
      </c>
      <c r="M14" s="2">
        <v>3</v>
      </c>
      <c r="N14" s="2" t="s">
        <v>102</v>
      </c>
      <c r="O14" s="5">
        <f>(1+0+0+0+0+1)/3</f>
        <v>0.66666666666666663</v>
      </c>
      <c r="P14" s="2" t="s">
        <v>54</v>
      </c>
      <c r="Q14" s="2" t="s">
        <v>103</v>
      </c>
      <c r="R14" s="2" t="s">
        <v>104</v>
      </c>
      <c r="S14" s="3">
        <v>45117</v>
      </c>
      <c r="T14" s="3">
        <v>45117</v>
      </c>
      <c r="U14" s="2" t="s">
        <v>105</v>
      </c>
    </row>
    <row r="15" spans="2:21" ht="45" x14ac:dyDescent="0.25">
      <c r="B15" s="2">
        <v>2023</v>
      </c>
      <c r="C15" s="3">
        <v>45017</v>
      </c>
      <c r="D15" s="3">
        <v>45107</v>
      </c>
      <c r="E15" s="2" t="s">
        <v>57</v>
      </c>
      <c r="F15" s="2" t="s">
        <v>64</v>
      </c>
      <c r="G15" s="2" t="s">
        <v>73</v>
      </c>
      <c r="H15" s="2" t="s">
        <v>77</v>
      </c>
      <c r="I15" s="2" t="s">
        <v>90</v>
      </c>
      <c r="J15" s="2" t="s">
        <v>99</v>
      </c>
      <c r="K15" s="2" t="s">
        <v>100</v>
      </c>
      <c r="L15" s="2">
        <v>0</v>
      </c>
      <c r="M15" s="2">
        <v>6</v>
      </c>
      <c r="N15" s="2" t="s">
        <v>102</v>
      </c>
      <c r="O15" s="4">
        <f>(0+1+0+1+0+1)/6</f>
        <v>0.5</v>
      </c>
      <c r="P15" s="2" t="s">
        <v>54</v>
      </c>
      <c r="Q15" s="2" t="s">
        <v>103</v>
      </c>
      <c r="R15" s="2" t="s">
        <v>104</v>
      </c>
      <c r="S15" s="3">
        <v>45117</v>
      </c>
      <c r="T15" s="3">
        <v>45117</v>
      </c>
      <c r="U15" s="2" t="s">
        <v>105</v>
      </c>
    </row>
    <row r="16" spans="2:21" ht="60" x14ac:dyDescent="0.25">
      <c r="B16" s="2">
        <v>2023</v>
      </c>
      <c r="C16" s="3">
        <v>45017</v>
      </c>
      <c r="D16" s="3">
        <v>45107</v>
      </c>
      <c r="E16" s="2" t="s">
        <v>58</v>
      </c>
      <c r="F16" s="2" t="s">
        <v>65</v>
      </c>
      <c r="G16" s="2" t="s">
        <v>73</v>
      </c>
      <c r="H16" s="2" t="s">
        <v>78</v>
      </c>
      <c r="I16" s="2" t="s">
        <v>91</v>
      </c>
      <c r="J16" s="2" t="s">
        <v>99</v>
      </c>
      <c r="K16" s="2" t="s">
        <v>101</v>
      </c>
      <c r="L16" s="2">
        <v>1</v>
      </c>
      <c r="M16" s="2">
        <v>1</v>
      </c>
      <c r="N16" s="2" t="s">
        <v>102</v>
      </c>
      <c r="O16" s="4">
        <v>1</v>
      </c>
      <c r="P16" s="2" t="s">
        <v>54</v>
      </c>
      <c r="Q16" s="2" t="s">
        <v>103</v>
      </c>
      <c r="R16" s="2" t="s">
        <v>104</v>
      </c>
      <c r="S16" s="3">
        <v>45117</v>
      </c>
      <c r="T16" s="3">
        <v>45117</v>
      </c>
      <c r="U16" s="2" t="s">
        <v>105</v>
      </c>
    </row>
    <row r="17" spans="2:21" ht="60" x14ac:dyDescent="0.25">
      <c r="B17" s="2">
        <v>2023</v>
      </c>
      <c r="C17" s="3">
        <v>45017</v>
      </c>
      <c r="D17" s="3">
        <v>45107</v>
      </c>
      <c r="E17" s="2" t="s">
        <v>58</v>
      </c>
      <c r="F17" s="2" t="s">
        <v>66</v>
      </c>
      <c r="G17" s="2" t="s">
        <v>73</v>
      </c>
      <c r="H17" s="2" t="s">
        <v>79</v>
      </c>
      <c r="I17" s="2" t="s">
        <v>92</v>
      </c>
      <c r="J17" s="2" t="s">
        <v>99</v>
      </c>
      <c r="K17" s="2" t="s">
        <v>100</v>
      </c>
      <c r="L17" s="2">
        <v>16</v>
      </c>
      <c r="M17" s="2">
        <v>20</v>
      </c>
      <c r="N17" s="2" t="s">
        <v>102</v>
      </c>
      <c r="O17" s="5">
        <f>(0+1+5+1+1+1)/20</f>
        <v>0.45</v>
      </c>
      <c r="P17" s="2" t="s">
        <v>54</v>
      </c>
      <c r="Q17" s="2" t="s">
        <v>103</v>
      </c>
      <c r="R17" s="2" t="s">
        <v>104</v>
      </c>
      <c r="S17" s="3">
        <v>45117</v>
      </c>
      <c r="T17" s="3">
        <v>45117</v>
      </c>
      <c r="U17" s="2" t="s">
        <v>105</v>
      </c>
    </row>
    <row r="18" spans="2:21" ht="60" x14ac:dyDescent="0.25">
      <c r="B18" s="2">
        <v>2023</v>
      </c>
      <c r="C18" s="3">
        <v>45017</v>
      </c>
      <c r="D18" s="3">
        <v>45107</v>
      </c>
      <c r="E18" s="2" t="s">
        <v>58</v>
      </c>
      <c r="F18" s="2" t="s">
        <v>67</v>
      </c>
      <c r="G18" s="2" t="s">
        <v>73</v>
      </c>
      <c r="H18" s="2" t="s">
        <v>80</v>
      </c>
      <c r="I18" s="2" t="s">
        <v>93</v>
      </c>
      <c r="J18" s="2" t="s">
        <v>99</v>
      </c>
      <c r="K18" s="2" t="s">
        <v>100</v>
      </c>
      <c r="L18" s="2">
        <v>16</v>
      </c>
      <c r="M18" s="2">
        <v>20</v>
      </c>
      <c r="N18" s="2" t="s">
        <v>102</v>
      </c>
      <c r="O18" s="5">
        <f>(0+1+5+2+3+1)/20</f>
        <v>0.6</v>
      </c>
      <c r="P18" s="2" t="s">
        <v>54</v>
      </c>
      <c r="Q18" s="2" t="s">
        <v>103</v>
      </c>
      <c r="R18" s="2" t="s">
        <v>104</v>
      </c>
      <c r="S18" s="3">
        <v>45117</v>
      </c>
      <c r="T18" s="3">
        <v>45117</v>
      </c>
      <c r="U18" s="2" t="s">
        <v>105</v>
      </c>
    </row>
    <row r="19" spans="2:21" ht="60" x14ac:dyDescent="0.25">
      <c r="B19" s="2">
        <v>2023</v>
      </c>
      <c r="C19" s="3">
        <v>45017</v>
      </c>
      <c r="D19" s="3">
        <v>45107</v>
      </c>
      <c r="E19" s="2" t="s">
        <v>58</v>
      </c>
      <c r="F19" s="2" t="s">
        <v>68</v>
      </c>
      <c r="G19" s="2" t="s">
        <v>73</v>
      </c>
      <c r="H19" s="2" t="s">
        <v>81</v>
      </c>
      <c r="I19" s="2" t="s">
        <v>94</v>
      </c>
      <c r="J19" s="2" t="s">
        <v>99</v>
      </c>
      <c r="K19" s="2" t="s">
        <v>100</v>
      </c>
      <c r="L19" s="2">
        <v>16</v>
      </c>
      <c r="M19" s="2">
        <v>20</v>
      </c>
      <c r="N19" s="2" t="s">
        <v>102</v>
      </c>
      <c r="O19" s="5">
        <f>(0+1+5+1+3+1)/20</f>
        <v>0.55000000000000004</v>
      </c>
      <c r="P19" s="2" t="s">
        <v>54</v>
      </c>
      <c r="Q19" s="2" t="s">
        <v>103</v>
      </c>
      <c r="R19" s="2" t="s">
        <v>104</v>
      </c>
      <c r="S19" s="3">
        <v>45117</v>
      </c>
      <c r="T19" s="3">
        <v>45117</v>
      </c>
      <c r="U19" s="2" t="s">
        <v>105</v>
      </c>
    </row>
    <row r="20" spans="2:21" ht="45" x14ac:dyDescent="0.25">
      <c r="B20" s="2">
        <v>2023</v>
      </c>
      <c r="C20" s="3">
        <v>45017</v>
      </c>
      <c r="D20" s="3">
        <v>45107</v>
      </c>
      <c r="E20" s="2" t="s">
        <v>59</v>
      </c>
      <c r="F20" s="2" t="s">
        <v>69</v>
      </c>
      <c r="G20" s="2" t="s">
        <v>73</v>
      </c>
      <c r="H20" s="2" t="s">
        <v>82</v>
      </c>
      <c r="I20" s="2" t="s">
        <v>95</v>
      </c>
      <c r="J20" s="2" t="s">
        <v>99</v>
      </c>
      <c r="K20" s="2" t="s">
        <v>100</v>
      </c>
      <c r="L20" s="2">
        <v>2</v>
      </c>
      <c r="M20" s="2">
        <v>3</v>
      </c>
      <c r="N20" s="2" t="s">
        <v>102</v>
      </c>
      <c r="O20" s="5">
        <f>(0+0+1+0+1+0)/3</f>
        <v>0.66666666666666663</v>
      </c>
      <c r="P20" s="2" t="s">
        <v>54</v>
      </c>
      <c r="Q20" s="2" t="s">
        <v>103</v>
      </c>
      <c r="R20" s="2" t="s">
        <v>104</v>
      </c>
      <c r="S20" s="3">
        <v>45117</v>
      </c>
      <c r="T20" s="3">
        <v>45117</v>
      </c>
      <c r="U20" s="2" t="s">
        <v>105</v>
      </c>
    </row>
    <row r="21" spans="2:21" ht="45" x14ac:dyDescent="0.25">
      <c r="B21" s="2">
        <v>2023</v>
      </c>
      <c r="C21" s="3">
        <v>45017</v>
      </c>
      <c r="D21" s="3">
        <v>45107</v>
      </c>
      <c r="E21" s="2" t="s">
        <v>59</v>
      </c>
      <c r="F21" s="2" t="s">
        <v>69</v>
      </c>
      <c r="G21" s="2" t="s">
        <v>73</v>
      </c>
      <c r="H21" s="2" t="s">
        <v>83</v>
      </c>
      <c r="I21" s="2" t="s">
        <v>95</v>
      </c>
      <c r="J21" s="2" t="s">
        <v>99</v>
      </c>
      <c r="K21" s="2" t="s">
        <v>100</v>
      </c>
      <c r="L21" s="2">
        <v>100</v>
      </c>
      <c r="M21" s="2">
        <v>500</v>
      </c>
      <c r="N21" s="2" t="s">
        <v>102</v>
      </c>
      <c r="O21" s="5">
        <f>(0+0+50+20+20+0)/500</f>
        <v>0.18</v>
      </c>
      <c r="P21" s="2" t="s">
        <v>54</v>
      </c>
      <c r="Q21" s="2" t="s">
        <v>103</v>
      </c>
      <c r="R21" s="2" t="s">
        <v>104</v>
      </c>
      <c r="S21" s="3">
        <v>45117</v>
      </c>
      <c r="T21" s="3">
        <v>45117</v>
      </c>
      <c r="U21" s="2" t="s">
        <v>105</v>
      </c>
    </row>
    <row r="22" spans="2:21" ht="45" x14ac:dyDescent="0.25">
      <c r="B22" s="2">
        <v>2023</v>
      </c>
      <c r="C22" s="3">
        <v>45017</v>
      </c>
      <c r="D22" s="3">
        <v>45107</v>
      </c>
      <c r="E22" s="2" t="s">
        <v>59</v>
      </c>
      <c r="F22" s="2" t="s">
        <v>70</v>
      </c>
      <c r="G22" s="2" t="s">
        <v>73</v>
      </c>
      <c r="H22" s="2" t="s">
        <v>84</v>
      </c>
      <c r="I22" s="2" t="s">
        <v>96</v>
      </c>
      <c r="J22" s="2" t="s">
        <v>99</v>
      </c>
      <c r="K22" s="2" t="s">
        <v>100</v>
      </c>
      <c r="L22" s="2">
        <v>100</v>
      </c>
      <c r="M22" s="2">
        <v>500</v>
      </c>
      <c r="N22" s="2" t="s">
        <v>102</v>
      </c>
      <c r="O22" s="5">
        <f>(0+0+50+30+20+10)/500</f>
        <v>0.22</v>
      </c>
      <c r="P22" s="2" t="s">
        <v>54</v>
      </c>
      <c r="Q22" s="2" t="s">
        <v>103</v>
      </c>
      <c r="R22" s="2" t="s">
        <v>104</v>
      </c>
      <c r="S22" s="3">
        <v>45117</v>
      </c>
      <c r="T22" s="3">
        <v>45117</v>
      </c>
      <c r="U22" s="2" t="s">
        <v>105</v>
      </c>
    </row>
    <row r="23" spans="2:21" ht="60" x14ac:dyDescent="0.25">
      <c r="B23" s="2">
        <v>2023</v>
      </c>
      <c r="C23" s="3">
        <v>45017</v>
      </c>
      <c r="D23" s="3">
        <v>45107</v>
      </c>
      <c r="E23" s="2" t="s">
        <v>60</v>
      </c>
      <c r="F23" s="2" t="s">
        <v>71</v>
      </c>
      <c r="G23" s="2" t="s">
        <v>73</v>
      </c>
      <c r="H23" s="2" t="s">
        <v>85</v>
      </c>
      <c r="I23" s="2" t="s">
        <v>97</v>
      </c>
      <c r="J23" s="2" t="s">
        <v>99</v>
      </c>
      <c r="K23" s="2" t="s">
        <v>100</v>
      </c>
      <c r="L23" s="2">
        <v>0</v>
      </c>
      <c r="M23" s="2">
        <v>2</v>
      </c>
      <c r="N23" s="2" t="s">
        <v>102</v>
      </c>
      <c r="O23" s="5">
        <f>(0+0+2+0+0+0)/2</f>
        <v>1</v>
      </c>
      <c r="P23" s="2" t="s">
        <v>54</v>
      </c>
      <c r="Q23" s="2" t="s">
        <v>103</v>
      </c>
      <c r="R23" s="2" t="s">
        <v>104</v>
      </c>
      <c r="S23" s="3">
        <v>45117</v>
      </c>
      <c r="T23" s="3">
        <v>45117</v>
      </c>
      <c r="U23" s="2" t="s">
        <v>105</v>
      </c>
    </row>
    <row r="24" spans="2:21" ht="45" x14ac:dyDescent="0.25">
      <c r="B24" s="2">
        <v>2023</v>
      </c>
      <c r="C24" s="3">
        <v>45017</v>
      </c>
      <c r="D24" s="3">
        <v>45107</v>
      </c>
      <c r="E24" s="2" t="s">
        <v>60</v>
      </c>
      <c r="F24" s="2" t="s">
        <v>72</v>
      </c>
      <c r="G24" s="2" t="s">
        <v>73</v>
      </c>
      <c r="H24" s="2" t="s">
        <v>86</v>
      </c>
      <c r="I24" s="2" t="s">
        <v>98</v>
      </c>
      <c r="J24" s="2" t="s">
        <v>99</v>
      </c>
      <c r="K24" s="2" t="s">
        <v>100</v>
      </c>
      <c r="L24" s="2">
        <v>10</v>
      </c>
      <c r="M24" s="2">
        <v>20</v>
      </c>
      <c r="N24" s="2" t="s">
        <v>102</v>
      </c>
      <c r="O24" s="5">
        <f>(0+0+10+3+2+1)/20</f>
        <v>0.8</v>
      </c>
      <c r="P24" s="2" t="s">
        <v>54</v>
      </c>
      <c r="Q24" s="2" t="s">
        <v>103</v>
      </c>
      <c r="R24" s="2" t="s">
        <v>104</v>
      </c>
      <c r="S24" s="3">
        <v>45117</v>
      </c>
      <c r="T24" s="3">
        <v>45117</v>
      </c>
      <c r="U24" s="2" t="s">
        <v>105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5877" divId="2023-2_5877" sourceType="printArea" destinationFile="D:\Zempoala\transparencia-69\05_indicadores_de_temas_de_interes_publico\JUVENTUD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2023-08-26T00:09:06Z</dcterms:created>
  <dcterms:modified xsi:type="dcterms:W3CDTF">2023-10-08T15:10:55Z</dcterms:modified>
</cp:coreProperties>
</file>