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8_{1EF69EB1-B48B-44DA-8F5C-EF49099DE7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20" i="1"/>
  <c r="O19" i="1"/>
  <c r="O18" i="1"/>
  <c r="O17" i="1"/>
  <c r="O16" i="1"/>
  <c r="O15" i="1"/>
  <c r="O14" i="1"/>
  <c r="O11" i="1"/>
  <c r="O10" i="1"/>
  <c r="O9" i="1"/>
  <c r="O8" i="1"/>
</calcChain>
</file>

<file path=xl/sharedStrings.xml><?xml version="1.0" encoding="utf-8"?>
<sst xmlns="http://schemas.openxmlformats.org/spreadsheetml/2006/main" count="227" uniqueCount="105">
  <si>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</si>
  <si>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</si>
  <si>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</si>
  <si>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</si>
  <si>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</si>
  <si>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</si>
  <si>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</si>
  <si>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</si>
  <si>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</si>
  <si>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</si>
  <si>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</si>
  <si>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</si>
  <si>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</si>
  <si>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</si>
  <si>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</si>
  <si>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</si>
  <si>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</si>
  <si>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</si>
  <si>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</si>
  <si>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</si>
  <si>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</si>
  <si>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</si>
  <si>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</si>
  <si>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</si>
  <si>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</si>
  <si>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</si>
  <si>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</si>
  <si>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</si>
  <si>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</si>
  <si>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</si>
  <si>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</si>
  <si>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</si>
  <si>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</si>
  <si>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</si>
  <si>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</si>
  <si>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</si>
  <si>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</si>
  <si>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</si>
  <si>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</si>
  <si>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</si>
  <si>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</si>
  <si>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</si>
  <si>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</si>
  <si>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</si>
  <si>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</si>
  <si>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</si>
  <si>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</si>
  <si>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</si>
  <si>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</si>
  <si>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</si>
  <si>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</si>
  <si>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</si>
  <si>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</si>
  <si>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</si>
  <si>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</si>
  <si>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</si>
  <si>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Progama Anual de Trabajo de la Dirección de Reglamentos y Espectáculos</t>
  </si>
  <si>
    <t>I. Satisfaccion de los usuarios del Sistema de Apertura Rapida de Empresas (SARE)</t>
  </si>
  <si>
    <t>II. Regular el comercio con la expedicion y/o renovacion de las placas de funcionamiento.</t>
  </si>
  <si>
    <t>III. Otorgar permisos para la instalacion de Espectaculares</t>
  </si>
  <si>
    <t xml:space="preserve">IV. Realizar visitas  e inspecciones a los comercios establecidos para observar las condiciones de reglamentacion </t>
  </si>
  <si>
    <t xml:space="preserve">V. Dar atencion a solicitudes de  eventos y espectaculos en el Municipio </t>
  </si>
  <si>
    <t xml:space="preserve">VI. Verificar que las vialidades y los espacios publicos  esten libres de comercio informal que afecte el transito peatonal y vehicular, asi como la seguridad de la poblacion. </t>
  </si>
  <si>
    <t xml:space="preserve">VII. Inspeccionar la situacion de los tianguis que se instalan en el Municipio. </t>
  </si>
  <si>
    <t>%  de visitas para el tramite de apertura de comercio</t>
  </si>
  <si>
    <t>eficacia</t>
  </si>
  <si>
    <t xml:space="preserve">%  de tramites  realizados en el mismo lugar </t>
  </si>
  <si>
    <t xml:space="preserve">% de revision de documentacion </t>
  </si>
  <si>
    <t xml:space="preserve">% de tramite  al pago realizado </t>
  </si>
  <si>
    <t xml:space="preserve">% de revision de documentacion para cumplir  con la actividad comercial </t>
  </si>
  <si>
    <t>% de visitas para cumplir con el empadronamiento</t>
  </si>
  <si>
    <t xml:space="preserve">% de entrega de permisos del evento o especatculo </t>
  </si>
  <si>
    <t xml:space="preserve">% de supervision del evento o espectaculo </t>
  </si>
  <si>
    <t xml:space="preserve">% de revision de espacios publicos y vialidades </t>
  </si>
  <si>
    <t xml:space="preserve">% de retiro de  comercio informal </t>
  </si>
  <si>
    <t xml:space="preserve">% de visitas a los tianguis </t>
  </si>
  <si>
    <t>Mide en numero de visitas para el tramite de apertura de comercio</t>
  </si>
  <si>
    <t>Visitas para el trámite de apertura de comercio realizadas/Visitas para el trámite de apertura de comercio programadas*100</t>
  </si>
  <si>
    <t xml:space="preserve">Mide el numero  de tramites  realizados en el mismo lugar </t>
  </si>
  <si>
    <t>Tramites  realizados en el mismo lugar cumplidos/Tramites  realizados en el mismo lugar programados *100</t>
  </si>
  <si>
    <t xml:space="preserve">Mide el numero  de revisiones de documentacion </t>
  </si>
  <si>
    <t xml:space="preserve">Revision de documentacion realizada/Revision de documentacion programadas*100 </t>
  </si>
  <si>
    <t xml:space="preserve">Mide el numero de tramite  al pago realizado </t>
  </si>
  <si>
    <t>Trámite al pago realizado /Trámite al pago  programados*100</t>
  </si>
  <si>
    <t xml:space="preserve">Mide el numero  de revision de documentacion </t>
  </si>
  <si>
    <t xml:space="preserve">Revision de documentacion realizada/Revision de documentacion programada*100 </t>
  </si>
  <si>
    <t>Tramite  al pago realizado /Tramite al pago programado*100</t>
  </si>
  <si>
    <t xml:space="preserve">Mide el numero  de revision de documentacion para cumplir  con la actividad comercial </t>
  </si>
  <si>
    <t>Mide el numero de visitas para cumplir con el empadronamiento</t>
  </si>
  <si>
    <t>Visitas para cumplir con el empadronamiento realizado/Visitas para cumplir con el empadronamiento programado*100</t>
  </si>
  <si>
    <t>Mide el numero  de entrega de permisos de los eventos o espectaculos</t>
  </si>
  <si>
    <t>Permisos de los eventos o espectaculos realizados/Permisos de los eventos o especatculos programados *100</t>
  </si>
  <si>
    <t xml:space="preserve">Mide el numero  de supervision del evento o espectaculo </t>
  </si>
  <si>
    <t>Supervision del evento o espectaculos realizado/Supervision del evento o espectaculo programado*100</t>
  </si>
  <si>
    <t xml:space="preserve">Mide el numero de revision de espacios publicos y vialidades </t>
  </si>
  <si>
    <t>Revision de espacios publicos y vialidades realizados/Revision de espacios publicos y vialidades programados *100</t>
  </si>
  <si>
    <t xml:space="preserve">Mide el numero de retiro de  comercio informal </t>
  </si>
  <si>
    <t>Retiro de  comercio informal realizado/Retiro de comercio informal programado*100</t>
  </si>
  <si>
    <t xml:space="preserve">Mide el numero de  visitas a los tianguis </t>
  </si>
  <si>
    <t>Visitas a los tianguis realizadas/Visitas a los tianguis programadas*100</t>
  </si>
  <si>
    <t xml:space="preserve">Porcentaje </t>
  </si>
  <si>
    <t xml:space="preserve">Trimestral </t>
  </si>
  <si>
    <t xml:space="preserve">Programa Operativo Anual de la Direccion de Reglamentos y Espectaculos </t>
  </si>
  <si>
    <t>Dirección de Reglamentos y Espectáculos</t>
  </si>
  <si>
    <t>No se encuentra con ajuste de metas por lo que nos e llena el campo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</si>
</sst>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="70" zoomScaleNormal="7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4.85546875" customWidth="1"/>
    <col min="9" max="9" width="46.42578125" customWidth="1"/>
    <col min="10" max="10" width="16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5703125" bestFit="1" customWidth="1"/>
    <col min="15" max="15" width="15.42578125" bestFit="1" customWidth="1"/>
    <col min="16" max="16" width="27.5703125" bestFit="1" customWidth="1"/>
    <col min="17" max="17" width="34.140625" customWidth="1"/>
    <col min="18" max="18" width="73.140625" bestFit="1" customWidth="1"/>
    <col min="19" max="19" width="20" bestFit="1" customWidth="1"/>
    <col min="20" max="20" width="45.5703125" customWidth="1"/>
  </cols>
  <sheetData>
    <row r="1" spans="1:20" ht="15" hidden="1" customHeight="1" x14ac:dyDescent="0.25">
      <c r="A1" t="s">
        <v>0</v>
      </c>
      <c r="G1" s="10" t="s">
        <v>3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2">
        <v>2024</v>
      </c>
      <c r="B8" s="4">
        <v>45383</v>
      </c>
      <c r="C8" s="4">
        <v>45473</v>
      </c>
      <c r="D8" s="2" t="s">
        <v>56</v>
      </c>
      <c r="E8" s="2" t="s">
        <v>57</v>
      </c>
      <c r="F8" s="2" t="s">
        <v>64</v>
      </c>
      <c r="G8" s="2" t="s">
        <v>65</v>
      </c>
      <c r="H8" s="2" t="s">
        <v>76</v>
      </c>
      <c r="I8" s="2" t="s">
        <v>77</v>
      </c>
      <c r="J8" s="3" t="s">
        <v>100</v>
      </c>
      <c r="K8" s="2" t="s">
        <v>101</v>
      </c>
      <c r="L8" s="2">
        <v>17</v>
      </c>
      <c r="M8" s="3">
        <v>17</v>
      </c>
      <c r="N8" s="5"/>
      <c r="O8" s="5">
        <f>(1+1+1+2+3+1)/17</f>
        <v>0.52941176470588236</v>
      </c>
      <c r="P8" s="2" t="s">
        <v>54</v>
      </c>
      <c r="Q8" s="2" t="s">
        <v>102</v>
      </c>
      <c r="R8" s="2" t="s">
        <v>103</v>
      </c>
      <c r="S8" s="4">
        <v>45483</v>
      </c>
      <c r="T8" s="2" t="s">
        <v>104</v>
      </c>
    </row>
    <row r="9" spans="1:20" ht="45" x14ac:dyDescent="0.25">
      <c r="A9" s="2">
        <v>2024</v>
      </c>
      <c r="B9" s="4">
        <v>45383</v>
      </c>
      <c r="C9" s="4">
        <v>45473</v>
      </c>
      <c r="D9" s="2" t="s">
        <v>56</v>
      </c>
      <c r="E9" s="2" t="s">
        <v>57</v>
      </c>
      <c r="F9" s="2" t="s">
        <v>66</v>
      </c>
      <c r="G9" s="2" t="s">
        <v>65</v>
      </c>
      <c r="H9" s="2" t="s">
        <v>78</v>
      </c>
      <c r="I9" s="2" t="s">
        <v>79</v>
      </c>
      <c r="J9" s="3" t="s">
        <v>100</v>
      </c>
      <c r="K9" s="2" t="s">
        <v>101</v>
      </c>
      <c r="L9" s="2">
        <v>17</v>
      </c>
      <c r="M9" s="3">
        <v>17</v>
      </c>
      <c r="N9" s="5"/>
      <c r="O9" s="5">
        <f>(1+1+1+2+3+1)/17</f>
        <v>0.52941176470588236</v>
      </c>
      <c r="P9" s="2" t="s">
        <v>54</v>
      </c>
      <c r="Q9" s="2" t="s">
        <v>102</v>
      </c>
      <c r="R9" s="2" t="s">
        <v>103</v>
      </c>
      <c r="S9" s="4">
        <v>45483</v>
      </c>
      <c r="T9" s="2" t="s">
        <v>104</v>
      </c>
    </row>
    <row r="10" spans="1:20" ht="45" x14ac:dyDescent="0.25">
      <c r="A10" s="2">
        <v>2024</v>
      </c>
      <c r="B10" s="4">
        <v>45383</v>
      </c>
      <c r="C10" s="4">
        <v>45473</v>
      </c>
      <c r="D10" s="2" t="s">
        <v>56</v>
      </c>
      <c r="E10" s="2" t="s">
        <v>58</v>
      </c>
      <c r="F10" s="2" t="s">
        <v>67</v>
      </c>
      <c r="G10" s="2" t="s">
        <v>65</v>
      </c>
      <c r="H10" s="2" t="s">
        <v>80</v>
      </c>
      <c r="I10" s="2" t="s">
        <v>81</v>
      </c>
      <c r="J10" s="3" t="s">
        <v>100</v>
      </c>
      <c r="K10" s="2" t="s">
        <v>101</v>
      </c>
      <c r="L10" s="2">
        <v>550</v>
      </c>
      <c r="M10" s="3">
        <v>550</v>
      </c>
      <c r="N10" s="5"/>
      <c r="O10" s="5">
        <f>(90+72+41+80+75+65)/550</f>
        <v>0.76909090909090905</v>
      </c>
      <c r="P10" s="2" t="s">
        <v>54</v>
      </c>
      <c r="Q10" s="2" t="s">
        <v>102</v>
      </c>
      <c r="R10" s="2" t="s">
        <v>103</v>
      </c>
      <c r="S10" s="4">
        <v>45483</v>
      </c>
      <c r="T10" s="2" t="s">
        <v>104</v>
      </c>
    </row>
    <row r="11" spans="1:20" ht="45" x14ac:dyDescent="0.25">
      <c r="A11" s="2">
        <v>2024</v>
      </c>
      <c r="B11" s="4">
        <v>45383</v>
      </c>
      <c r="C11" s="4">
        <v>45473</v>
      </c>
      <c r="D11" s="2" t="s">
        <v>56</v>
      </c>
      <c r="E11" s="2" t="s">
        <v>58</v>
      </c>
      <c r="F11" s="2" t="s">
        <v>68</v>
      </c>
      <c r="G11" s="2" t="s">
        <v>65</v>
      </c>
      <c r="H11" s="2" t="s">
        <v>82</v>
      </c>
      <c r="I11" s="2" t="s">
        <v>83</v>
      </c>
      <c r="J11" s="3" t="s">
        <v>100</v>
      </c>
      <c r="K11" s="2" t="s">
        <v>101</v>
      </c>
      <c r="L11" s="2">
        <v>500</v>
      </c>
      <c r="M11" s="3">
        <v>550</v>
      </c>
      <c r="N11" s="5"/>
      <c r="O11" s="5">
        <f>(133+50+68+70+50+65)/550</f>
        <v>0.79272727272727272</v>
      </c>
      <c r="P11" s="2" t="s">
        <v>54</v>
      </c>
      <c r="Q11" s="2" t="s">
        <v>102</v>
      </c>
      <c r="R11" s="2" t="s">
        <v>103</v>
      </c>
      <c r="S11" s="4">
        <v>45483</v>
      </c>
      <c r="T11" s="2" t="s">
        <v>104</v>
      </c>
    </row>
    <row r="12" spans="1:20" ht="45" x14ac:dyDescent="0.25">
      <c r="A12" s="2">
        <v>2024</v>
      </c>
      <c r="B12" s="4">
        <v>45383</v>
      </c>
      <c r="C12" s="4">
        <v>45473</v>
      </c>
      <c r="D12" s="2" t="s">
        <v>56</v>
      </c>
      <c r="E12" s="2" t="s">
        <v>59</v>
      </c>
      <c r="F12" s="2" t="s">
        <v>67</v>
      </c>
      <c r="G12" s="2" t="s">
        <v>65</v>
      </c>
      <c r="H12" s="2" t="s">
        <v>84</v>
      </c>
      <c r="I12" s="2" t="s">
        <v>85</v>
      </c>
      <c r="J12" s="3" t="s">
        <v>100</v>
      </c>
      <c r="K12" s="2" t="s">
        <v>101</v>
      </c>
      <c r="L12" s="2">
        <v>10</v>
      </c>
      <c r="M12" s="3">
        <v>10</v>
      </c>
      <c r="N12" s="5"/>
      <c r="O12" s="6">
        <f>(4+1+1+0+0+1)/10</f>
        <v>0.7</v>
      </c>
      <c r="P12" s="2" t="s">
        <v>54</v>
      </c>
      <c r="Q12" s="2" t="s">
        <v>102</v>
      </c>
      <c r="R12" s="2" t="s">
        <v>103</v>
      </c>
      <c r="S12" s="4">
        <v>45483</v>
      </c>
      <c r="T12" s="2" t="s">
        <v>104</v>
      </c>
    </row>
    <row r="13" spans="1:20" ht="45" x14ac:dyDescent="0.25">
      <c r="A13" s="2">
        <v>2024</v>
      </c>
      <c r="B13" s="4">
        <v>45383</v>
      </c>
      <c r="C13" s="4">
        <v>45473</v>
      </c>
      <c r="D13" s="2" t="s">
        <v>56</v>
      </c>
      <c r="E13" s="2" t="s">
        <v>59</v>
      </c>
      <c r="F13" s="2" t="s">
        <v>68</v>
      </c>
      <c r="G13" s="2" t="s">
        <v>65</v>
      </c>
      <c r="H13" s="2" t="s">
        <v>82</v>
      </c>
      <c r="I13" s="2" t="s">
        <v>86</v>
      </c>
      <c r="J13" s="3" t="s">
        <v>100</v>
      </c>
      <c r="K13" s="2" t="s">
        <v>101</v>
      </c>
      <c r="L13" s="2">
        <v>10</v>
      </c>
      <c r="M13" s="3">
        <v>10</v>
      </c>
      <c r="N13" s="5"/>
      <c r="O13" s="6">
        <f>(4+1+1+0+0+1)/10</f>
        <v>0.7</v>
      </c>
      <c r="P13" s="2" t="s">
        <v>54</v>
      </c>
      <c r="Q13" s="2" t="s">
        <v>102</v>
      </c>
      <c r="R13" s="2" t="s">
        <v>103</v>
      </c>
      <c r="S13" s="4">
        <v>45483</v>
      </c>
      <c r="T13" s="2" t="s">
        <v>104</v>
      </c>
    </row>
    <row r="14" spans="1:20" ht="75" x14ac:dyDescent="0.25">
      <c r="A14" s="2">
        <v>2024</v>
      </c>
      <c r="B14" s="4">
        <v>45383</v>
      </c>
      <c r="C14" s="4">
        <v>45473</v>
      </c>
      <c r="D14" s="2" t="s">
        <v>56</v>
      </c>
      <c r="E14" s="2" t="s">
        <v>60</v>
      </c>
      <c r="F14" s="2" t="s">
        <v>69</v>
      </c>
      <c r="G14" s="2" t="s">
        <v>65</v>
      </c>
      <c r="H14" s="2" t="s">
        <v>87</v>
      </c>
      <c r="I14" s="2" t="s">
        <v>85</v>
      </c>
      <c r="J14" s="3" t="s">
        <v>100</v>
      </c>
      <c r="K14" s="2" t="s">
        <v>101</v>
      </c>
      <c r="L14" s="2">
        <v>1500</v>
      </c>
      <c r="M14" s="3">
        <v>1200</v>
      </c>
      <c r="N14" s="5"/>
      <c r="O14" s="5">
        <f>(130+125+140+140+128+180)/1200</f>
        <v>0.70250000000000001</v>
      </c>
      <c r="P14" s="2" t="s">
        <v>54</v>
      </c>
      <c r="Q14" s="2" t="s">
        <v>102</v>
      </c>
      <c r="R14" s="2" t="s">
        <v>103</v>
      </c>
      <c r="S14" s="4">
        <v>45483</v>
      </c>
      <c r="T14" s="2" t="s">
        <v>104</v>
      </c>
    </row>
    <row r="15" spans="1:20" ht="45" x14ac:dyDescent="0.25">
      <c r="A15" s="2">
        <v>2024</v>
      </c>
      <c r="B15" s="4">
        <v>45383</v>
      </c>
      <c r="C15" s="4">
        <v>45473</v>
      </c>
      <c r="D15" s="2" t="s">
        <v>56</v>
      </c>
      <c r="E15" s="2" t="s">
        <v>60</v>
      </c>
      <c r="F15" s="2" t="s">
        <v>70</v>
      </c>
      <c r="G15" s="2" t="s">
        <v>65</v>
      </c>
      <c r="H15" s="2" t="s">
        <v>88</v>
      </c>
      <c r="I15" s="2" t="s">
        <v>89</v>
      </c>
      <c r="J15" s="3" t="s">
        <v>100</v>
      </c>
      <c r="K15" s="2" t="s">
        <v>101</v>
      </c>
      <c r="L15" s="2">
        <v>1500</v>
      </c>
      <c r="M15" s="3">
        <v>1200</v>
      </c>
      <c r="N15" s="5"/>
      <c r="O15" s="5">
        <f>(130+125+140+140+128+180)/1200</f>
        <v>0.70250000000000001</v>
      </c>
      <c r="P15" s="2" t="s">
        <v>54</v>
      </c>
      <c r="Q15" s="2" t="s">
        <v>102</v>
      </c>
      <c r="R15" s="2" t="s">
        <v>103</v>
      </c>
      <c r="S15" s="4">
        <v>45483</v>
      </c>
      <c r="T15" s="2" t="s">
        <v>104</v>
      </c>
    </row>
    <row r="16" spans="1:20" ht="45" x14ac:dyDescent="0.25">
      <c r="A16" s="2">
        <v>2024</v>
      </c>
      <c r="B16" s="4">
        <v>45383</v>
      </c>
      <c r="C16" s="4">
        <v>45473</v>
      </c>
      <c r="D16" s="2" t="s">
        <v>56</v>
      </c>
      <c r="E16" s="2" t="s">
        <v>61</v>
      </c>
      <c r="F16" s="2" t="s">
        <v>71</v>
      </c>
      <c r="G16" s="2" t="s">
        <v>65</v>
      </c>
      <c r="H16" s="2" t="s">
        <v>90</v>
      </c>
      <c r="I16" s="2" t="s">
        <v>91</v>
      </c>
      <c r="J16" s="3" t="s">
        <v>100</v>
      </c>
      <c r="K16" s="2" t="s">
        <v>101</v>
      </c>
      <c r="L16" s="2">
        <v>15</v>
      </c>
      <c r="M16" s="2">
        <v>15</v>
      </c>
      <c r="N16" s="5"/>
      <c r="O16" s="5">
        <f>(2+3+1+3+2+2)/20</f>
        <v>0.65</v>
      </c>
      <c r="P16" s="2" t="s">
        <v>54</v>
      </c>
      <c r="Q16" s="2" t="s">
        <v>102</v>
      </c>
      <c r="R16" s="2" t="s">
        <v>103</v>
      </c>
      <c r="S16" s="4">
        <v>45483</v>
      </c>
      <c r="T16" s="2" t="s">
        <v>104</v>
      </c>
    </row>
    <row r="17" spans="1:20" ht="45" x14ac:dyDescent="0.25">
      <c r="A17" s="2">
        <v>2024</v>
      </c>
      <c r="B17" s="4">
        <v>45383</v>
      </c>
      <c r="C17" s="4">
        <v>45473</v>
      </c>
      <c r="D17" s="2" t="s">
        <v>56</v>
      </c>
      <c r="E17" s="2" t="s">
        <v>61</v>
      </c>
      <c r="F17" s="2" t="s">
        <v>72</v>
      </c>
      <c r="G17" s="2" t="s">
        <v>65</v>
      </c>
      <c r="H17" s="2" t="s">
        <v>92</v>
      </c>
      <c r="I17" s="2" t="s">
        <v>93</v>
      </c>
      <c r="J17" s="3" t="s">
        <v>100</v>
      </c>
      <c r="K17" s="2" t="s">
        <v>101</v>
      </c>
      <c r="L17" s="2">
        <v>15</v>
      </c>
      <c r="M17" s="2">
        <v>15</v>
      </c>
      <c r="N17" s="5"/>
      <c r="O17" s="5">
        <f>(2+3+1+3+2+2)/20</f>
        <v>0.65</v>
      </c>
      <c r="P17" s="2" t="s">
        <v>54</v>
      </c>
      <c r="Q17" s="2" t="s">
        <v>102</v>
      </c>
      <c r="R17" s="2" t="s">
        <v>103</v>
      </c>
      <c r="S17" s="4">
        <v>45483</v>
      </c>
      <c r="T17" s="2" t="s">
        <v>104</v>
      </c>
    </row>
    <row r="18" spans="1:20" ht="60" x14ac:dyDescent="0.25">
      <c r="A18" s="2">
        <v>2024</v>
      </c>
      <c r="B18" s="4">
        <v>45383</v>
      </c>
      <c r="C18" s="4">
        <v>45473</v>
      </c>
      <c r="D18" s="2" t="s">
        <v>56</v>
      </c>
      <c r="E18" s="2" t="s">
        <v>62</v>
      </c>
      <c r="F18" s="2" t="s">
        <v>73</v>
      </c>
      <c r="G18" s="2" t="s">
        <v>65</v>
      </c>
      <c r="H18" s="2" t="s">
        <v>94</v>
      </c>
      <c r="I18" s="2" t="s">
        <v>95</v>
      </c>
      <c r="J18" s="3" t="s">
        <v>100</v>
      </c>
      <c r="K18" s="2" t="s">
        <v>101</v>
      </c>
      <c r="L18" s="2">
        <v>1250</v>
      </c>
      <c r="M18" s="2">
        <v>1300</v>
      </c>
      <c r="N18" s="5"/>
      <c r="O18" s="5">
        <f>(140+170+98+120+130+145)/1300</f>
        <v>0.61769230769230765</v>
      </c>
      <c r="P18" s="2" t="s">
        <v>54</v>
      </c>
      <c r="Q18" s="2" t="s">
        <v>102</v>
      </c>
      <c r="R18" s="2" t="s">
        <v>103</v>
      </c>
      <c r="S18" s="4">
        <v>45483</v>
      </c>
      <c r="T18" s="2" t="s">
        <v>104</v>
      </c>
    </row>
    <row r="19" spans="1:20" ht="60" x14ac:dyDescent="0.25">
      <c r="A19" s="2">
        <v>2024</v>
      </c>
      <c r="B19" s="4">
        <v>45383</v>
      </c>
      <c r="C19" s="4">
        <v>45473</v>
      </c>
      <c r="D19" s="2" t="s">
        <v>56</v>
      </c>
      <c r="E19" s="2" t="s">
        <v>62</v>
      </c>
      <c r="F19" s="2" t="s">
        <v>74</v>
      </c>
      <c r="G19" s="2" t="s">
        <v>65</v>
      </c>
      <c r="H19" s="2" t="s">
        <v>96</v>
      </c>
      <c r="I19" s="2" t="s">
        <v>97</v>
      </c>
      <c r="J19" s="3" t="s">
        <v>100</v>
      </c>
      <c r="K19" s="2" t="s">
        <v>101</v>
      </c>
      <c r="L19" s="2">
        <v>1250</v>
      </c>
      <c r="M19" s="2">
        <v>1300</v>
      </c>
      <c r="N19" s="5"/>
      <c r="O19" s="5">
        <f>(140+170+98+120+130+145)/1300</f>
        <v>0.61769230769230765</v>
      </c>
      <c r="P19" s="2" t="s">
        <v>54</v>
      </c>
      <c r="Q19" s="2" t="s">
        <v>102</v>
      </c>
      <c r="R19" s="2" t="s">
        <v>103</v>
      </c>
      <c r="S19" s="4">
        <v>45483</v>
      </c>
      <c r="T19" s="2" t="s">
        <v>104</v>
      </c>
    </row>
    <row r="20" spans="1:20" ht="45" x14ac:dyDescent="0.25">
      <c r="A20" s="2">
        <v>2024</v>
      </c>
      <c r="B20" s="4">
        <v>45383</v>
      </c>
      <c r="C20" s="4">
        <v>45473</v>
      </c>
      <c r="D20" s="2" t="s">
        <v>56</v>
      </c>
      <c r="E20" s="2" t="s">
        <v>63</v>
      </c>
      <c r="F20" s="2" t="s">
        <v>75</v>
      </c>
      <c r="G20" s="2" t="s">
        <v>65</v>
      </c>
      <c r="H20" s="2" t="s">
        <v>98</v>
      </c>
      <c r="I20" s="2" t="s">
        <v>99</v>
      </c>
      <c r="J20" s="3" t="s">
        <v>100</v>
      </c>
      <c r="K20" s="2" t="s">
        <v>101</v>
      </c>
      <c r="L20" s="2">
        <v>120</v>
      </c>
      <c r="M20" s="2">
        <v>100</v>
      </c>
      <c r="N20" s="5"/>
      <c r="O20" s="5">
        <f>(11+18+9+12+10+12)/100</f>
        <v>0.72</v>
      </c>
      <c r="P20" s="2" t="s">
        <v>54</v>
      </c>
      <c r="Q20" s="2" t="s">
        <v>102</v>
      </c>
      <c r="R20" s="2" t="s">
        <v>103</v>
      </c>
      <c r="S20" s="4">
        <v>45483</v>
      </c>
      <c r="T20" s="2" t="s">
        <v>104</v>
      </c>
    </row>
  </sheetData>
  <mergeCells count="6">
    <mergeCell ref="A6:T6"/>
    <mergeCell ref="A2:C2"/>
    <mergeCell ref="D2:F2"/>
    <mergeCell ref="A3:C3"/>
    <mergeCell ref="D3:F3"/>
    <mergeCell ref="G3:T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user</cp:lastModifiedBy>
  <dcterms:created xsi:type="dcterms:W3CDTF">2024-07-15T16:49:55Z</dcterms:created>
  <dcterms:modified xsi:type="dcterms:W3CDTF">2025-01-30T20:57:50Z</dcterms:modified>
</cp:coreProperties>
</file>