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E3754C28-3655-4999-9F8F-356A77264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17" i="1" l="1"/>
  <c r="O16" i="1"/>
  <c r="O15" i="1"/>
  <c r="O14" i="1"/>
</calcChain>
</file>

<file path=xl/sharedStrings.xml><?xml version="1.0" encoding="utf-8"?>
<sst xmlns="http://schemas.openxmlformats.org/spreadsheetml/2006/main" count="189" uniqueCount="93">
  <si>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</si>
  <si>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</si>
  <si>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</si>
  <si>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</si>
  <si>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</si>
  <si>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</si>
  <si>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</si>
  <si>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</si>
  <si>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</si>
  <si>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</si>
  <si>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</si>
  <si>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</si>
  <si>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</si>
  <si>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</si>
  <si>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</si>
  <si>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</si>
  <si>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</si>
  <si>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</si>
  <si>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</si>
  <si>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</si>
  <si>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</si>
  <si>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</si>
  <si>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</si>
  <si>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</si>
  <si>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</si>
  <si>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</si>
  <si>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</si>
  <si>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</si>
  <si>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</si>
  <si>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</si>
  <si>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</si>
  <si>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</si>
  <si>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</si>
  <si>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</si>
  <si>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</si>
  <si>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</si>
  <si>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</si>
  <si>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</si>
  <si>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</si>
  <si>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</si>
  <si>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</si>
  <si>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</si>
  <si>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</si>
  <si>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</si>
  <si>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</si>
  <si>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</si>
  <si>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</si>
  <si>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</si>
  <si>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</si>
  <si>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</si>
  <si>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</si>
  <si>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</si>
  <si>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</si>
  <si>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</si>
  <si>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</si>
  <si>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</si>
  <si>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 Oficialía del Registro del Estado Familiar</t>
  </si>
  <si>
    <t>Dar la certeza jurídica a los documentos inscritos dentro de las oficialías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</si>
  <si>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</si>
  <si>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</si>
  <si>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</si>
  <si>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</si>
  <si>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</si>
  <si>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 xml:space="preserve">Mensual </t>
  </si>
  <si>
    <t>Oficialía del Registro del Estado Familiar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</si>
  <si>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</si>
  <si>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</si>
  <si>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</si>
  <si>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</si>
  <si>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</si>
  <si>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</si>
  <si>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</si>
  <si>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</si>
  <si>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>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</si>
  <si>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</si>
  <si>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</si>
  <si>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 xml:space="preserve">Anual </t>
  </si>
  <si>
    <t>Cumplir con los reportes e informes solicitados por la Dirección del Registro del Estado Familiar, y otras instancias en tiempo y forma</t>
  </si>
  <si>
    <t>% de informes semanales de funciones enviados a la Secretaría de Salud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</si>
  <si>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</si>
  <si>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</si>
  <si>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 xml:space="preserve">Semanal </t>
  </si>
  <si>
    <t>% de informes mensuales de actos realizados a la Dirección del Registro del Estado Familiar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</si>
  <si>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</si>
  <si>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</si>
  <si>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inscripciones de registros al Instituto Nacional de Estadística, Geografía e Informática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</si>
  <si>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</si>
  <si>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</si>
  <si>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% de informes mensuales de defunciones de mayores de 18 años al Instituto Estatal Electoral</t>
  </si>
  <si>
    <t>Mide los  informes mensuales de defunciones de mayores de 18 años al Instituto Estatal Electoral</t>
  </si>
  <si>
    <t>informes mensuales de defunciones de mayores de 18 años al Instituto Estatal Electoral enviados/ informes mensuales de defunciones de mayores de 18 años al Instituto Estatal Electoral programados para envío*100</t>
  </si>
  <si>
    <t>No existe metas ajustadas que existan, en su caso.</t>
  </si>
  <si>
    <t>Volantes de contro (informe mensual que se entrega al Registro del Estado e INEGI)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</si>
</sst>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%20IV,V,VI\a69_f5%20registro%20civil.%201er%20trimestre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zoomScale="69" zoomScaleNormal="69" workbookViewId="0">
      <selection activeCell="J2" sqref="J2: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5.4257812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2024</v>
      </c>
      <c r="B8" s="3">
        <v>45474</v>
      </c>
      <c r="C8" s="3">
        <v>45565</v>
      </c>
      <c r="D8" s="2" t="s">
        <v>56</v>
      </c>
      <c r="E8" s="4" t="s">
        <v>57</v>
      </c>
      <c r="F8" s="2" t="s">
        <v>58</v>
      </c>
      <c r="G8" s="2" t="s">
        <v>59</v>
      </c>
      <c r="H8" s="2" t="s">
        <v>60</v>
      </c>
      <c r="I8" s="5" t="s">
        <v>61</v>
      </c>
      <c r="J8" s="2" t="s">
        <v>62</v>
      </c>
      <c r="K8" s="2" t="s">
        <v>63</v>
      </c>
      <c r="L8" s="2">
        <v>553</v>
      </c>
      <c r="M8" s="2">
        <v>600</v>
      </c>
      <c r="N8" s="2"/>
      <c r="O8" s="6">
        <f>(53+41+41+50+39+45+40+34+24)/600*100%</f>
        <v>0.61166666666666669</v>
      </c>
      <c r="P8" s="2" t="s">
        <v>54</v>
      </c>
      <c r="Q8" s="7" t="s">
        <v>92</v>
      </c>
      <c r="R8" s="8" t="s">
        <v>64</v>
      </c>
      <c r="S8" s="3">
        <v>45575</v>
      </c>
      <c r="T8" s="2" t="s">
        <v>91</v>
      </c>
    </row>
    <row r="9" spans="1:20" ht="75" x14ac:dyDescent="0.25">
      <c r="A9" s="2">
        <v>2024</v>
      </c>
      <c r="B9" s="3">
        <v>45474</v>
      </c>
      <c r="C9" s="3">
        <v>45565</v>
      </c>
      <c r="D9" s="2" t="s">
        <v>56</v>
      </c>
      <c r="E9" s="4" t="s">
        <v>57</v>
      </c>
      <c r="F9" s="2" t="s">
        <v>65</v>
      </c>
      <c r="G9" s="2" t="s">
        <v>59</v>
      </c>
      <c r="H9" s="2" t="s">
        <v>60</v>
      </c>
      <c r="I9" s="2" t="s">
        <v>66</v>
      </c>
      <c r="J9" s="2" t="s">
        <v>62</v>
      </c>
      <c r="K9" s="2" t="s">
        <v>63</v>
      </c>
      <c r="L9" s="2">
        <v>282</v>
      </c>
      <c r="M9" s="2">
        <v>300</v>
      </c>
      <c r="N9" s="2"/>
      <c r="O9" s="9">
        <f>(60+80+24+30+19+8+20+29+12)/300*100%</f>
        <v>0.94</v>
      </c>
      <c r="P9" s="2" t="s">
        <v>54</v>
      </c>
      <c r="Q9" s="7" t="s">
        <v>92</v>
      </c>
      <c r="R9" s="8" t="s">
        <v>64</v>
      </c>
      <c r="S9" s="3">
        <v>45575</v>
      </c>
      <c r="T9" s="2" t="s">
        <v>91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56</v>
      </c>
      <c r="E10" s="4" t="s">
        <v>57</v>
      </c>
      <c r="F10" s="2" t="s">
        <v>67</v>
      </c>
      <c r="G10" s="2" t="s">
        <v>59</v>
      </c>
      <c r="H10" s="2" t="s">
        <v>60</v>
      </c>
      <c r="I10" s="2" t="s">
        <v>68</v>
      </c>
      <c r="J10" s="2" t="s">
        <v>62</v>
      </c>
      <c r="K10" s="2" t="s">
        <v>63</v>
      </c>
      <c r="L10" s="2">
        <v>184</v>
      </c>
      <c r="M10" s="2">
        <v>184</v>
      </c>
      <c r="N10" s="2"/>
      <c r="O10" s="9">
        <f>(20+24+17+14+11+9+13+14+8)/184*100%</f>
        <v>0.70652173913043481</v>
      </c>
      <c r="P10" s="2" t="s">
        <v>54</v>
      </c>
      <c r="Q10" s="7" t="s">
        <v>92</v>
      </c>
      <c r="R10" s="8" t="s">
        <v>64</v>
      </c>
      <c r="S10" s="3">
        <v>45575</v>
      </c>
      <c r="T10" s="2" t="s">
        <v>91</v>
      </c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56</v>
      </c>
      <c r="E11" s="4" t="s">
        <v>57</v>
      </c>
      <c r="F11" s="2" t="s">
        <v>69</v>
      </c>
      <c r="G11" s="2" t="s">
        <v>59</v>
      </c>
      <c r="H11" s="2" t="s">
        <v>60</v>
      </c>
      <c r="I11" s="2" t="s">
        <v>70</v>
      </c>
      <c r="J11" s="2" t="s">
        <v>62</v>
      </c>
      <c r="K11" s="2" t="s">
        <v>63</v>
      </c>
      <c r="L11" s="2">
        <v>85</v>
      </c>
      <c r="M11" s="2">
        <v>85</v>
      </c>
      <c r="N11" s="2"/>
      <c r="O11" s="9">
        <f>(9+4+3+11+11+7+7+7+2)/85*100%</f>
        <v>0.71764705882352942</v>
      </c>
      <c r="P11" s="2" t="s">
        <v>54</v>
      </c>
      <c r="Q11" s="7" t="s">
        <v>92</v>
      </c>
      <c r="R11" s="8" t="s">
        <v>64</v>
      </c>
      <c r="S11" s="3">
        <v>45575</v>
      </c>
      <c r="T11" s="2" t="s">
        <v>91</v>
      </c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56</v>
      </c>
      <c r="E12" s="4" t="s">
        <v>57</v>
      </c>
      <c r="F12" s="2" t="s">
        <v>71</v>
      </c>
      <c r="G12" s="2" t="s">
        <v>59</v>
      </c>
      <c r="H12" s="2" t="s">
        <v>60</v>
      </c>
      <c r="I12" s="2" t="s">
        <v>72</v>
      </c>
      <c r="J12" s="2" t="s">
        <v>62</v>
      </c>
      <c r="K12" s="2" t="s">
        <v>63</v>
      </c>
      <c r="L12" s="2">
        <v>12</v>
      </c>
      <c r="M12" s="2">
        <v>12</v>
      </c>
      <c r="N12" s="2"/>
      <c r="O12" s="6">
        <f>(3+2+2+2+0+0+0+2+2)/12*100%</f>
        <v>1.0833333333333333</v>
      </c>
      <c r="P12" s="2" t="s">
        <v>54</v>
      </c>
      <c r="Q12" s="7" t="s">
        <v>92</v>
      </c>
      <c r="R12" s="8" t="s">
        <v>64</v>
      </c>
      <c r="S12" s="3">
        <v>45575</v>
      </c>
      <c r="T12" s="2" t="s">
        <v>91</v>
      </c>
    </row>
    <row r="13" spans="1:20" ht="90" x14ac:dyDescent="0.25">
      <c r="A13" s="2">
        <v>2024</v>
      </c>
      <c r="B13" s="3">
        <v>45474</v>
      </c>
      <c r="C13" s="3">
        <v>45565</v>
      </c>
      <c r="D13" s="2" t="s">
        <v>56</v>
      </c>
      <c r="E13" s="4" t="s">
        <v>73</v>
      </c>
      <c r="F13" s="2" t="s">
        <v>74</v>
      </c>
      <c r="G13" s="2" t="s">
        <v>59</v>
      </c>
      <c r="H13" s="2" t="s">
        <v>75</v>
      </c>
      <c r="I13" s="2"/>
      <c r="J13" s="2" t="s">
        <v>62</v>
      </c>
      <c r="K13" s="2" t="s">
        <v>76</v>
      </c>
      <c r="L13" s="2">
        <v>22</v>
      </c>
      <c r="M13" s="2">
        <v>22</v>
      </c>
      <c r="N13" s="2"/>
      <c r="O13" s="10">
        <v>0</v>
      </c>
      <c r="P13" s="2" t="s">
        <v>54</v>
      </c>
      <c r="Q13" s="7" t="s">
        <v>92</v>
      </c>
      <c r="R13" s="8" t="s">
        <v>64</v>
      </c>
      <c r="S13" s="3">
        <v>45575</v>
      </c>
      <c r="T13" s="2" t="s">
        <v>91</v>
      </c>
    </row>
    <row r="14" spans="1:20" ht="75" x14ac:dyDescent="0.25">
      <c r="A14" s="2">
        <v>2024</v>
      </c>
      <c r="B14" s="3">
        <v>45474</v>
      </c>
      <c r="C14" s="3">
        <v>45565</v>
      </c>
      <c r="D14" s="2" t="s">
        <v>56</v>
      </c>
      <c r="E14" s="4" t="s">
        <v>77</v>
      </c>
      <c r="F14" s="11" t="s">
        <v>78</v>
      </c>
      <c r="G14" s="2" t="s">
        <v>59</v>
      </c>
      <c r="H14" s="11" t="s">
        <v>79</v>
      </c>
      <c r="I14" s="2" t="s">
        <v>80</v>
      </c>
      <c r="J14" s="2" t="s">
        <v>62</v>
      </c>
      <c r="K14" s="2" t="s">
        <v>81</v>
      </c>
      <c r="L14" s="2">
        <v>40</v>
      </c>
      <c r="M14" s="2">
        <v>48</v>
      </c>
      <c r="N14" s="2"/>
      <c r="O14" s="12">
        <f>(4+4+4+4+4+4+4+4+4)/48*100%</f>
        <v>0.75</v>
      </c>
      <c r="P14" s="2" t="s">
        <v>54</v>
      </c>
      <c r="Q14" s="7" t="s">
        <v>92</v>
      </c>
      <c r="R14" s="8" t="s">
        <v>64</v>
      </c>
      <c r="S14" s="3">
        <v>45575</v>
      </c>
      <c r="T14" s="2" t="s">
        <v>91</v>
      </c>
    </row>
    <row r="15" spans="1:20" ht="75" x14ac:dyDescent="0.25">
      <c r="A15" s="2">
        <v>2024</v>
      </c>
      <c r="B15" s="3">
        <v>45474</v>
      </c>
      <c r="C15" s="3">
        <v>45565</v>
      </c>
      <c r="D15" s="2" t="s">
        <v>56</v>
      </c>
      <c r="E15" s="4" t="s">
        <v>77</v>
      </c>
      <c r="F15" s="2" t="s">
        <v>82</v>
      </c>
      <c r="G15" s="2" t="s">
        <v>59</v>
      </c>
      <c r="H15" s="2" t="s">
        <v>83</v>
      </c>
      <c r="I15" s="2" t="s">
        <v>84</v>
      </c>
      <c r="J15" s="2" t="s">
        <v>62</v>
      </c>
      <c r="K15" s="2" t="s">
        <v>63</v>
      </c>
      <c r="L15" s="2">
        <v>10</v>
      </c>
      <c r="M15" s="2">
        <v>12</v>
      </c>
      <c r="N15" s="2"/>
      <c r="O15" s="12">
        <f>(1+1+1+1+1+1+1+1+1)/12*100%</f>
        <v>0.75</v>
      </c>
      <c r="P15" s="2" t="s">
        <v>54</v>
      </c>
      <c r="Q15" s="7" t="s">
        <v>92</v>
      </c>
      <c r="R15" s="8" t="s">
        <v>64</v>
      </c>
      <c r="S15" s="3">
        <v>45575</v>
      </c>
      <c r="T15" s="2" t="s">
        <v>91</v>
      </c>
    </row>
    <row r="16" spans="1:20" ht="105" x14ac:dyDescent="0.25">
      <c r="A16" s="2">
        <v>2024</v>
      </c>
      <c r="B16" s="3">
        <v>45474</v>
      </c>
      <c r="C16" s="3">
        <v>45565</v>
      </c>
      <c r="D16" s="2" t="s">
        <v>56</v>
      </c>
      <c r="E16" s="4" t="s">
        <v>77</v>
      </c>
      <c r="F16" s="2" t="s">
        <v>85</v>
      </c>
      <c r="G16" s="2" t="s">
        <v>59</v>
      </c>
      <c r="H16" s="2" t="s">
        <v>86</v>
      </c>
      <c r="I16" s="2" t="s">
        <v>87</v>
      </c>
      <c r="J16" s="2" t="s">
        <v>62</v>
      </c>
      <c r="K16" s="2" t="s">
        <v>63</v>
      </c>
      <c r="L16" s="2">
        <v>10</v>
      </c>
      <c r="M16" s="2">
        <v>12</v>
      </c>
      <c r="N16" s="2"/>
      <c r="O16" s="12">
        <f>(1+1+1+1+1+1+1+1+1)/12*100%</f>
        <v>0.75</v>
      </c>
      <c r="P16" s="2" t="s">
        <v>54</v>
      </c>
      <c r="Q16" s="7" t="s">
        <v>92</v>
      </c>
      <c r="R16" s="8" t="s">
        <v>64</v>
      </c>
      <c r="S16" s="3">
        <v>45575</v>
      </c>
      <c r="T16" s="2" t="s">
        <v>91</v>
      </c>
    </row>
    <row r="17" spans="1:20" ht="90" x14ac:dyDescent="0.25">
      <c r="A17" s="2">
        <v>2024</v>
      </c>
      <c r="B17" s="3">
        <v>45474</v>
      </c>
      <c r="C17" s="3">
        <v>45565</v>
      </c>
      <c r="D17" s="2" t="s">
        <v>56</v>
      </c>
      <c r="E17" s="4" t="s">
        <v>77</v>
      </c>
      <c r="F17" s="2" t="s">
        <v>88</v>
      </c>
      <c r="G17" s="2" t="s">
        <v>59</v>
      </c>
      <c r="H17" s="2" t="s">
        <v>89</v>
      </c>
      <c r="I17" s="2" t="s">
        <v>90</v>
      </c>
      <c r="J17" s="2" t="s">
        <v>62</v>
      </c>
      <c r="K17" s="2" t="s">
        <v>63</v>
      </c>
      <c r="L17" s="2">
        <v>10</v>
      </c>
      <c r="M17" s="2">
        <v>12</v>
      </c>
      <c r="N17" s="2"/>
      <c r="O17" s="12">
        <f>(1+1+1+1+1+1+1+1+1)/12*100%</f>
        <v>0.75</v>
      </c>
      <c r="P17" s="2" t="s">
        <v>55</v>
      </c>
      <c r="Q17" s="7" t="s">
        <v>92</v>
      </c>
      <c r="R17" s="8" t="s">
        <v>64</v>
      </c>
      <c r="S17" s="3">
        <v>45575</v>
      </c>
      <c r="T17" s="2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T3"/>
  </mergeCells>
  <dataValidations disablePrompts="1"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00000000-0002-0000-0000-000001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2024-04-18T22:20:15Z</dcterms:created>
  <dcterms:modified xsi:type="dcterms:W3CDTF">2024-11-26T20:31:40Z</dcterms:modified>
</cp:coreProperties>
</file>