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5\"/>
    </mc:Choice>
  </mc:AlternateContent>
  <xr:revisionPtr revIDLastSave="0" documentId="8_{CA8DBBBB-586B-4C47-8099-71B3BCF735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N17" i="1"/>
  <c r="N16" i="1"/>
  <c r="N15" i="1"/>
  <c r="N14" i="1"/>
  <c r="N13" i="1"/>
  <c r="N12" i="1"/>
  <c r="N11" i="1"/>
  <c r="N10" i="1"/>
  <c r="N9" i="1"/>
</calcChain>
</file>

<file path=xl/sharedStrings.xml><?xml version="1.0" encoding="utf-8"?>
<sst xmlns="http://schemas.openxmlformats.org/spreadsheetml/2006/main" count="177" uniqueCount="100">
  <si>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</si>
  <si>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</si>
  <si>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</si>
  <si>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</si>
  <si>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</si>
  <si>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</si>
  <si>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</si>
  <si>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</si>
  <si>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</si>
  <si>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</si>
  <si>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</si>
  <si>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</si>
  <si>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</si>
  <si>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</si>
  <si>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</si>
  <si>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</si>
  <si>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</si>
  <si>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</si>
  <si>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</si>
  <si>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</si>
  <si>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</si>
  <si>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</si>
  <si>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</si>
  <si>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</si>
  <si>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</si>
  <si>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</si>
  <si>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</si>
  <si>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</si>
  <si>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</si>
  <si>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</si>
  <si>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</si>
  <si>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</si>
  <si>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</si>
  <si>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</si>
  <si>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</si>
  <si>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</si>
  <si>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</si>
  <si>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</si>
  <si>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</si>
  <si>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</si>
  <si>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</si>
  <si>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</si>
  <si>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</si>
  <si>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</si>
  <si>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</si>
  <si>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</si>
  <si>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</si>
  <si>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</si>
  <si>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</si>
  <si>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</si>
  <si>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</si>
  <si>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</si>
  <si>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</si>
  <si>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</si>
  <si>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 Normar el crecimiento para asegurar que la utilización del suelo no se realice en zonas vulnerables u origine inundaciones con su vocación o potencialidad.</t>
  </si>
  <si>
    <t>II. Proteger los sitios patrimoniales, históricos, paisajísticos y naturales pertenecientes al centro de población.</t>
  </si>
  <si>
    <t xml:space="preserve">III. Supervisar, verificar y vigilar los asentamientos humanos y ventas de lotes irregulares. </t>
  </si>
  <si>
    <t>IV. Actualizar, aprobar y publicar de los instrumentos técnicos y normativos referentes al Desarrollo Urbano.</t>
  </si>
  <si>
    <t>V. Realizar visitas de verificación para comprobar el cumplimiento de las disposiciones vigentes del programa de desarrollo urbano.</t>
  </si>
  <si>
    <t xml:space="preserve">VI. Emitir licencias de construcción siguiendo el modelo simplificado. </t>
  </si>
  <si>
    <t>VII. Emitir los trámites relacionados con el desarrollo urbano como son: alineamiento, número oficial, terminación de obra, conexión a drenaje, constancias de no afectación de áreas verdes, constancias de no afectación de reservas territoriales, aperturas de calle y licencias de construcción de capillas.</t>
  </si>
  <si>
    <t xml:space="preserve">VIII. Emitir las autorizaciones en el ramo de telecomunicaciones siguiendo el modelo simplificado. </t>
  </si>
  <si>
    <t xml:space="preserve">IX. Continuar con las solicitudes de Nomenclatura de calles de las comunidades del Municipio de Zempoala. </t>
  </si>
  <si>
    <t xml:space="preserve">X. Realizar visitas de verificación en el área de fraccionamientos y comunidades, notificando las construcciones que no cuenten con licencia de construcción. </t>
  </si>
  <si>
    <t>% de inspecciones realizadas en asentamientos humanos que cuenten con las debidas autorizaciones y procedimientos de normatividad establecidos en la ley.</t>
  </si>
  <si>
    <t>% de visitas de verificación a los diferentes sitios patrimoniales con el fin de resguardar y sancionar a quien realice algún daño.</t>
  </si>
  <si>
    <t>% de supervisiones en los asentamientos humanos y ventas de lotes irregulares.</t>
  </si>
  <si>
    <t>% de solicitudes de los instrumentos técnicos y normativos referentes a la subdirección de desarrollo urbano.</t>
  </si>
  <si>
    <t>% de suspensiones de obra, clausuras, demoliciones, infracciones y multas correspondientes establecidas en la LAHDUYOTEH y su reglamento.</t>
  </si>
  <si>
    <t>% de licencias de construcción emitidas con el modelo simplificado.</t>
  </si>
  <si>
    <t>% de trámites emitidos por el área dela subdirección de desarrollo urbano.</t>
  </si>
  <si>
    <t>% de trámites emitidos para el despliegue, uso, mantenimiento y reparación de infraestructura de telecomunicaciones en el municipio de Zempoala.</t>
  </si>
  <si>
    <t>% de comunidades con solicitudes de nomenclatura de calles.</t>
  </si>
  <si>
    <t>% de visitas a fraccionamientos y comunidades entregando notificaciones de solicitud y requisitos para llevar a cabo el trámite de licencia de construcción.</t>
  </si>
  <si>
    <t>Eficacia</t>
  </si>
  <si>
    <t>Mide el número de inspecciones realizadas en asentamientos humanos que cuenten con las debidas autorizaciones y procedimientos de normatividad establecidos en la ley.</t>
  </si>
  <si>
    <t>Mide el número de visitas de verificación a los diferentes sitios patrimoniales con el fin de resguardar y sancionar a quien realice algún daño.</t>
  </si>
  <si>
    <t>Mide el número de supervisiones en los asentamientos humanos y ventas de lotes irregulares.</t>
  </si>
  <si>
    <t>Mide el número de solicitudes de los instrumentos técnicos y normativos referentes a la subdirección de desarrollo urbano.</t>
  </si>
  <si>
    <t>Mide el número de suspensiones de obra, clausuras, demoliciones, infracciones y multas correspondientes establecidas en la LAHDUYOTEH y su reglamento.</t>
  </si>
  <si>
    <t>Mide el número de licencias de construcción emitidas con el modelo simplificado.</t>
  </si>
  <si>
    <t>Mide el número de trámites emitidos por el área dela subdirección de desarrollo urbano.</t>
  </si>
  <si>
    <t>Mide el de trámites emitidos para el despliegue, uso, mantenimiento y reparación de infraestructura de telecomunicaciones en el municipio de Zempoala.</t>
  </si>
  <si>
    <t>Mide el número de comunidades con solicitudes de nomenclatura de calles.</t>
  </si>
  <si>
    <t>Mide el número de visitas a fraccionamientos y comunidades entregando notificaciones de solicitud y requisitos para llevar a cabo el trámite de licencia de construcción.</t>
  </si>
  <si>
    <t>inspecciones realizadas en asentamientos humanos que cuenten con las debidas autorizaciones y procedimientos de normatividad establecidos en la ley realizadas/inspecciones realizadas en asentamientos humanos que cuenten con las debidas autorizaciones y procedimientos de normatividad establecidos en la ley programadas*100</t>
  </si>
  <si>
    <t>visitas de verificación a los diferentes sitios patrimoniales con el fin de resguardar y sancionar a quien realice algún daño realizadas/visitas de verificación a los diferentes sitios patrimoniales con el fin de resguardar y sancionar a quien relice algún daño programadas*100</t>
  </si>
  <si>
    <t>supervisiones en los asentamientos humanos y ventas de lotes irregulares realicadas/supervisiones en los asentamientos humanos y venta de lotes irregulares programadas*100</t>
  </si>
  <si>
    <t>solicitudes de los instrumentos técnicos y normativos referentes a la subdirección de desarrollo urbano realizadas/solicitudes de los instrumentos técnicos y normativos referentes a la subdirección de desarrollo urbano programadas*100</t>
  </si>
  <si>
    <t>suspensiones de obra, clausuras, demoliciones, infracciones y multas correspondientes establecidas en la LAHDUYOTEH y su reglamento realizadas/suspensiones de obra, clausuras, demoliciones, infracciones y multas correspondientes establecidas en la LAHDUYOTEH y su reglamento programadas*100</t>
  </si>
  <si>
    <t>licencias de construcción emitidas con el modelo simplificado realizadas/licencias de construcción emitidas con el modelo simplificados programadas*100</t>
  </si>
  <si>
    <t>trámites emitidos por el área dela subdirección de desarrollo urbano realizadas/trámites emitidos por el área dela subdirección de desarrollo urbanos programadas*100</t>
  </si>
  <si>
    <t>trámites emitidos para el despliegue, uso, mantenimiento y reparación de infraestructura de telecomunicaciones en el municipio de Zempoala realizadas/trámites emitidos para el despliegue, uso, mantenimiento y reparación de infraestructura de telecomunicaciones en el municipio de Zempoalas programadas*100</t>
  </si>
  <si>
    <t>comunidades con solicitudes de nomenclatura de calles realizadas/comunidades con solicitudes de nomenclatura de calles programadas*100</t>
  </si>
  <si>
    <t>visitas a fraccionamientos y comunidades entregando notificaciones de solicitud y requisitos para llevar a cabo el trámite de licencia de construcción realizadas/visitas a fraccionamientos y comunidades entregando notificaciones de solicitud y requisitos para llevar a cabo el trámite de la licencia de construcción programadas*100</t>
  </si>
  <si>
    <t xml:space="preserve">Porcetaje </t>
  </si>
  <si>
    <t xml:space="preserve">Trimestral </t>
  </si>
  <si>
    <t>Reportes mensuales de actividades de control interno y fichas de evalución de indicadores entregados a la contraloría interna.</t>
  </si>
  <si>
    <t>Subdirección de Desarrollo Urbano</t>
  </si>
  <si>
    <t>No hay Metas Ajustadas en su caso, por lo que no se llena el campo corrrespondiente.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</si>
</sst>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26262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D2" zoomScale="91" zoomScaleNormal="91" workbookViewId="0">
      <selection activeCell="G4" sqref="G4:S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43.140625" customWidth="1"/>
    <col min="6" max="6" width="20" bestFit="1" customWidth="1"/>
    <col min="7" max="7" width="46.5703125" customWidth="1"/>
    <col min="8" max="8" width="53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70.71093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6"/>
    </row>
    <row r="3" spans="1:20" s="4" customFormat="1" ht="15" hidden="1" customHeight="1" x14ac:dyDescent="0.25">
      <c r="A3" s="3"/>
      <c r="D3" s="3"/>
      <c r="G3" s="10"/>
      <c r="H3" s="17"/>
      <c r="I3" s="17"/>
      <c r="J3" s="17"/>
      <c r="K3" s="17"/>
      <c r="L3" s="17"/>
      <c r="M3" s="18"/>
    </row>
    <row r="4" spans="1:20" ht="17.25" customHeight="1" x14ac:dyDescent="0.25">
      <c r="A4" s="13" t="s">
        <v>4</v>
      </c>
      <c r="B4" s="12"/>
      <c r="C4" s="12"/>
      <c r="D4" s="13" t="s">
        <v>5</v>
      </c>
      <c r="E4" s="12"/>
      <c r="F4" s="12"/>
      <c r="G4" s="19" t="s">
        <v>6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20" hidden="1" x14ac:dyDescent="0.25">
      <c r="A5" t="s">
        <v>7</v>
      </c>
      <c r="B5" t="s">
        <v>8</v>
      </c>
      <c r="C5" t="s">
        <v>8</v>
      </c>
      <c r="D5" t="s">
        <v>9</v>
      </c>
      <c r="E5" t="s">
        <v>9</v>
      </c>
      <c r="F5" t="s">
        <v>7</v>
      </c>
      <c r="G5" t="s">
        <v>9</v>
      </c>
      <c r="H5" t="s">
        <v>9</v>
      </c>
      <c r="I5" t="s">
        <v>7</v>
      </c>
      <c r="J5" t="s">
        <v>7</v>
      </c>
      <c r="K5" t="s">
        <v>7</v>
      </c>
      <c r="L5" t="s">
        <v>9</v>
      </c>
      <c r="M5" t="s">
        <v>9</v>
      </c>
      <c r="N5" t="s">
        <v>9</v>
      </c>
      <c r="O5" t="s">
        <v>10</v>
      </c>
      <c r="P5" t="s">
        <v>9</v>
      </c>
      <c r="Q5" t="s">
        <v>9</v>
      </c>
      <c r="R5" t="s">
        <v>11</v>
      </c>
      <c r="S5" t="s">
        <v>12</v>
      </c>
    </row>
    <row r="6" spans="1:20" hidden="1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  <c r="R6" t="s">
        <v>30</v>
      </c>
      <c r="S6" t="s">
        <v>31</v>
      </c>
    </row>
    <row r="7" spans="1:20" x14ac:dyDescent="0.25">
      <c r="A7" s="11" t="s">
        <v>32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20" ht="26.25" x14ac:dyDescent="0.25">
      <c r="A8" s="1" t="s">
        <v>33</v>
      </c>
      <c r="B8" s="1" t="s">
        <v>34</v>
      </c>
      <c r="C8" s="1" t="s">
        <v>35</v>
      </c>
      <c r="D8" s="1" t="s">
        <v>36</v>
      </c>
      <c r="E8" s="1" t="s">
        <v>37</v>
      </c>
      <c r="F8" s="1" t="s">
        <v>38</v>
      </c>
      <c r="G8" s="1" t="s">
        <v>39</v>
      </c>
      <c r="H8" s="1" t="s">
        <v>40</v>
      </c>
      <c r="I8" s="1" t="s">
        <v>41</v>
      </c>
      <c r="J8" s="1" t="s">
        <v>42</v>
      </c>
      <c r="K8" s="1" t="s">
        <v>43</v>
      </c>
      <c r="L8" s="1" t="s">
        <v>44</v>
      </c>
      <c r="M8" s="1" t="s">
        <v>45</v>
      </c>
      <c r="N8" s="1" t="s">
        <v>46</v>
      </c>
      <c r="O8" s="1" t="s">
        <v>47</v>
      </c>
      <c r="P8" s="1" t="s">
        <v>48</v>
      </c>
      <c r="Q8" s="1" t="s">
        <v>49</v>
      </c>
      <c r="R8" s="1" t="s">
        <v>50</v>
      </c>
      <c r="S8" s="1" t="s">
        <v>51</v>
      </c>
    </row>
    <row r="9" spans="1:20" ht="105" x14ac:dyDescent="0.25">
      <c r="A9" s="6">
        <v>2024</v>
      </c>
      <c r="B9" s="7">
        <v>45474</v>
      </c>
      <c r="C9" s="7">
        <v>45565</v>
      </c>
      <c r="D9" s="6" t="s">
        <v>54</v>
      </c>
      <c r="E9" s="6" t="s">
        <v>64</v>
      </c>
      <c r="F9" s="6" t="s">
        <v>74</v>
      </c>
      <c r="G9" s="6" t="s">
        <v>75</v>
      </c>
      <c r="H9" s="6" t="s">
        <v>85</v>
      </c>
      <c r="I9" s="6" t="s">
        <v>95</v>
      </c>
      <c r="J9" s="6" t="s">
        <v>96</v>
      </c>
      <c r="K9" s="6">
        <v>14</v>
      </c>
      <c r="L9" s="6">
        <v>16</v>
      </c>
      <c r="M9" s="6"/>
      <c r="N9" s="8">
        <f>(2+0+1+2+2+1+2+1+1)/16</f>
        <v>0.75</v>
      </c>
      <c r="O9" s="6" t="s">
        <v>52</v>
      </c>
      <c r="P9" s="9" t="s">
        <v>97</v>
      </c>
      <c r="Q9" s="6" t="s">
        <v>98</v>
      </c>
      <c r="R9" s="7">
        <v>45569</v>
      </c>
      <c r="S9" s="6" t="s">
        <v>99</v>
      </c>
      <c r="T9" s="2"/>
    </row>
    <row r="10" spans="1:20" ht="75" x14ac:dyDescent="0.25">
      <c r="A10" s="6">
        <v>2024</v>
      </c>
      <c r="B10" s="7">
        <v>45474</v>
      </c>
      <c r="C10" s="7">
        <v>45565</v>
      </c>
      <c r="D10" s="5" t="s">
        <v>55</v>
      </c>
      <c r="E10" s="6" t="s">
        <v>65</v>
      </c>
      <c r="F10" s="6" t="s">
        <v>74</v>
      </c>
      <c r="G10" s="6" t="s">
        <v>76</v>
      </c>
      <c r="H10" s="6" t="s">
        <v>86</v>
      </c>
      <c r="I10" s="6" t="s">
        <v>95</v>
      </c>
      <c r="J10" s="6" t="s">
        <v>96</v>
      </c>
      <c r="K10" s="6">
        <v>14</v>
      </c>
      <c r="L10" s="6">
        <v>16</v>
      </c>
      <c r="M10" s="6"/>
      <c r="N10" s="8">
        <f>(1+1+1+1+2+1+2+2+1)/16</f>
        <v>0.75</v>
      </c>
      <c r="O10" s="6" t="s">
        <v>52</v>
      </c>
      <c r="P10" s="6" t="s">
        <v>97</v>
      </c>
      <c r="Q10" s="6" t="s">
        <v>98</v>
      </c>
      <c r="R10" s="7">
        <v>45569</v>
      </c>
      <c r="S10" s="6" t="s">
        <v>99</v>
      </c>
      <c r="T10" s="2"/>
    </row>
    <row r="11" spans="1:20" ht="60" x14ac:dyDescent="0.25">
      <c r="A11" s="6">
        <v>2024</v>
      </c>
      <c r="B11" s="7">
        <v>45474</v>
      </c>
      <c r="C11" s="7">
        <v>45565</v>
      </c>
      <c r="D11" s="6" t="s">
        <v>56</v>
      </c>
      <c r="E11" s="6" t="s">
        <v>66</v>
      </c>
      <c r="F11" s="6" t="s">
        <v>74</v>
      </c>
      <c r="G11" s="6" t="s">
        <v>77</v>
      </c>
      <c r="H11" s="6" t="s">
        <v>87</v>
      </c>
      <c r="I11" s="6" t="s">
        <v>95</v>
      </c>
      <c r="J11" s="6" t="s">
        <v>96</v>
      </c>
      <c r="K11" s="6">
        <v>28</v>
      </c>
      <c r="L11" s="6">
        <v>32</v>
      </c>
      <c r="M11" s="6"/>
      <c r="N11" s="8">
        <f>(2+2+2+2+2+2+3+2+1)/32</f>
        <v>0.5625</v>
      </c>
      <c r="O11" s="6" t="s">
        <v>52</v>
      </c>
      <c r="P11" s="6" t="s">
        <v>97</v>
      </c>
      <c r="Q11" s="6" t="s">
        <v>98</v>
      </c>
      <c r="R11" s="7">
        <v>45569</v>
      </c>
      <c r="S11" s="6" t="s">
        <v>99</v>
      </c>
      <c r="T11" s="2"/>
    </row>
    <row r="12" spans="1:20" ht="75" x14ac:dyDescent="0.25">
      <c r="A12" s="6">
        <v>2024</v>
      </c>
      <c r="B12" s="7">
        <v>45474</v>
      </c>
      <c r="C12" s="7">
        <v>45565</v>
      </c>
      <c r="D12" s="6" t="s">
        <v>57</v>
      </c>
      <c r="E12" s="6" t="s">
        <v>67</v>
      </c>
      <c r="F12" s="6" t="s">
        <v>74</v>
      </c>
      <c r="G12" s="6" t="s">
        <v>78</v>
      </c>
      <c r="H12" s="6" t="s">
        <v>88</v>
      </c>
      <c r="I12" s="6" t="s">
        <v>95</v>
      </c>
      <c r="J12" s="6" t="s">
        <v>96</v>
      </c>
      <c r="K12" s="6">
        <v>800</v>
      </c>
      <c r="L12" s="6">
        <v>900</v>
      </c>
      <c r="M12" s="6"/>
      <c r="N12" s="8">
        <f>(70+60+60+30+40+70+50+20+50)/900</f>
        <v>0.5</v>
      </c>
      <c r="O12" s="6" t="s">
        <v>52</v>
      </c>
      <c r="P12" s="6" t="s">
        <v>97</v>
      </c>
      <c r="Q12" s="6" t="s">
        <v>98</v>
      </c>
      <c r="R12" s="7">
        <v>45569</v>
      </c>
      <c r="S12" s="6" t="s">
        <v>99</v>
      </c>
      <c r="T12" s="2"/>
    </row>
    <row r="13" spans="1:20" ht="90" x14ac:dyDescent="0.25">
      <c r="A13" s="6">
        <v>2024</v>
      </c>
      <c r="B13" s="7">
        <v>45474</v>
      </c>
      <c r="C13" s="7">
        <v>45565</v>
      </c>
      <c r="D13" s="6" t="s">
        <v>58</v>
      </c>
      <c r="E13" s="6" t="s">
        <v>68</v>
      </c>
      <c r="F13" s="6" t="s">
        <v>74</v>
      </c>
      <c r="G13" s="6" t="s">
        <v>79</v>
      </c>
      <c r="H13" s="6" t="s">
        <v>89</v>
      </c>
      <c r="I13" s="6" t="s">
        <v>95</v>
      </c>
      <c r="J13" s="6" t="s">
        <v>96</v>
      </c>
      <c r="K13" s="6">
        <v>350</v>
      </c>
      <c r="L13" s="6">
        <v>400</v>
      </c>
      <c r="M13" s="6"/>
      <c r="N13" s="8">
        <f>(25+25+25+50+25+40+30+20+10)/400</f>
        <v>0.625</v>
      </c>
      <c r="O13" s="6" t="s">
        <v>52</v>
      </c>
      <c r="P13" s="6" t="s">
        <v>97</v>
      </c>
      <c r="Q13" s="6" t="s">
        <v>98</v>
      </c>
      <c r="R13" s="7">
        <v>45569</v>
      </c>
      <c r="S13" s="6" t="s">
        <v>99</v>
      </c>
      <c r="T13" s="2"/>
    </row>
    <row r="14" spans="1:20" ht="60" x14ac:dyDescent="0.25">
      <c r="A14" s="6">
        <v>2024</v>
      </c>
      <c r="B14" s="7">
        <v>45474</v>
      </c>
      <c r="C14" s="7">
        <v>45565</v>
      </c>
      <c r="D14" s="6" t="s">
        <v>59</v>
      </c>
      <c r="E14" s="6" t="s">
        <v>69</v>
      </c>
      <c r="F14" s="6" t="s">
        <v>74</v>
      </c>
      <c r="G14" s="6" t="s">
        <v>80</v>
      </c>
      <c r="H14" s="6" t="s">
        <v>90</v>
      </c>
      <c r="I14" s="6" t="s">
        <v>95</v>
      </c>
      <c r="J14" s="6" t="s">
        <v>96</v>
      </c>
      <c r="K14" s="6">
        <v>400</v>
      </c>
      <c r="L14" s="6">
        <v>450</v>
      </c>
      <c r="M14" s="6"/>
      <c r="N14" s="8">
        <f>(25+25+25+40+40+50+10+10+20+30)/450</f>
        <v>0.61111111111111116</v>
      </c>
      <c r="O14" s="6" t="s">
        <v>52</v>
      </c>
      <c r="P14" s="6" t="s">
        <v>97</v>
      </c>
      <c r="Q14" s="6" t="s">
        <v>98</v>
      </c>
      <c r="R14" s="7">
        <v>45569</v>
      </c>
      <c r="S14" s="6" t="s">
        <v>99</v>
      </c>
      <c r="T14" s="2"/>
    </row>
    <row r="15" spans="1:20" ht="90" x14ac:dyDescent="0.25">
      <c r="A15" s="6">
        <v>2024</v>
      </c>
      <c r="B15" s="7">
        <v>45474</v>
      </c>
      <c r="C15" s="7">
        <v>45565</v>
      </c>
      <c r="D15" s="6" t="s">
        <v>60</v>
      </c>
      <c r="E15" s="6" t="s">
        <v>70</v>
      </c>
      <c r="F15" s="6" t="s">
        <v>74</v>
      </c>
      <c r="G15" s="6" t="s">
        <v>81</v>
      </c>
      <c r="H15" s="6" t="s">
        <v>91</v>
      </c>
      <c r="I15" s="6" t="s">
        <v>95</v>
      </c>
      <c r="J15" s="6" t="s">
        <v>96</v>
      </c>
      <c r="K15" s="6">
        <v>550</v>
      </c>
      <c r="L15" s="6">
        <v>600</v>
      </c>
      <c r="M15" s="6"/>
      <c r="N15" s="8">
        <f>(50+60+50+40+70+50+30+20+60)/600</f>
        <v>0.71666666666666667</v>
      </c>
      <c r="O15" s="6" t="s">
        <v>52</v>
      </c>
      <c r="P15" s="6" t="s">
        <v>97</v>
      </c>
      <c r="Q15" s="6" t="s">
        <v>98</v>
      </c>
      <c r="R15" s="7">
        <v>45569</v>
      </c>
      <c r="S15" s="6" t="s">
        <v>99</v>
      </c>
      <c r="T15" s="2"/>
    </row>
    <row r="16" spans="1:20" ht="90" x14ac:dyDescent="0.25">
      <c r="A16" s="6">
        <v>2024</v>
      </c>
      <c r="B16" s="7">
        <v>45474</v>
      </c>
      <c r="C16" s="7">
        <v>45565</v>
      </c>
      <c r="D16" s="6" t="s">
        <v>61</v>
      </c>
      <c r="E16" s="6" t="s">
        <v>71</v>
      </c>
      <c r="F16" s="6" t="s">
        <v>74</v>
      </c>
      <c r="G16" s="6" t="s">
        <v>82</v>
      </c>
      <c r="H16" s="6" t="s">
        <v>92</v>
      </c>
      <c r="I16" s="6" t="s">
        <v>95</v>
      </c>
      <c r="J16" s="6" t="s">
        <v>96</v>
      </c>
      <c r="K16" s="6">
        <v>3</v>
      </c>
      <c r="L16" s="6">
        <v>4</v>
      </c>
      <c r="M16" s="6"/>
      <c r="N16" s="8">
        <f>(0+0+0+1+1+0+0+0+1)/4</f>
        <v>0.75</v>
      </c>
      <c r="O16" s="6" t="s">
        <v>52</v>
      </c>
      <c r="P16" s="6" t="s">
        <v>97</v>
      </c>
      <c r="Q16" s="6" t="s">
        <v>98</v>
      </c>
      <c r="R16" s="7">
        <v>45569</v>
      </c>
      <c r="S16" s="6" t="s">
        <v>99</v>
      </c>
      <c r="T16" s="2"/>
    </row>
    <row r="17" spans="1:20" ht="60" x14ac:dyDescent="0.25">
      <c r="A17" s="6">
        <v>2024</v>
      </c>
      <c r="B17" s="7">
        <v>45474</v>
      </c>
      <c r="C17" s="7">
        <v>45565</v>
      </c>
      <c r="D17" s="6" t="s">
        <v>62</v>
      </c>
      <c r="E17" s="6" t="s">
        <v>72</v>
      </c>
      <c r="F17" s="6" t="s">
        <v>74</v>
      </c>
      <c r="G17" s="6" t="s">
        <v>83</v>
      </c>
      <c r="H17" s="6" t="s">
        <v>93</v>
      </c>
      <c r="I17" s="6" t="s">
        <v>95</v>
      </c>
      <c r="J17" s="6" t="s">
        <v>96</v>
      </c>
      <c r="K17" s="6">
        <v>8</v>
      </c>
      <c r="L17" s="6">
        <v>10</v>
      </c>
      <c r="M17" s="6"/>
      <c r="N17" s="8">
        <f>(0+0+1+1+2+0+0+2+0)/10</f>
        <v>0.6</v>
      </c>
      <c r="O17" s="6" t="s">
        <v>52</v>
      </c>
      <c r="P17" s="6" t="s">
        <v>97</v>
      </c>
      <c r="Q17" s="6" t="s">
        <v>98</v>
      </c>
      <c r="R17" s="7">
        <v>45569</v>
      </c>
      <c r="S17" s="6" t="s">
        <v>99</v>
      </c>
      <c r="T17" s="2"/>
    </row>
    <row r="18" spans="1:20" ht="90" x14ac:dyDescent="0.25">
      <c r="A18" s="6">
        <v>2024</v>
      </c>
      <c r="B18" s="7">
        <v>45474</v>
      </c>
      <c r="C18" s="7">
        <v>45565</v>
      </c>
      <c r="D18" s="6" t="s">
        <v>63</v>
      </c>
      <c r="E18" s="6" t="s">
        <v>73</v>
      </c>
      <c r="F18" s="6" t="s">
        <v>74</v>
      </c>
      <c r="G18" s="6" t="s">
        <v>84</v>
      </c>
      <c r="H18" s="6" t="s">
        <v>94</v>
      </c>
      <c r="I18" s="6" t="s">
        <v>95</v>
      </c>
      <c r="J18" s="6" t="s">
        <v>96</v>
      </c>
      <c r="K18" s="6">
        <v>280</v>
      </c>
      <c r="L18" s="6">
        <v>310</v>
      </c>
      <c r="M18" s="6"/>
      <c r="N18" s="8">
        <f>(20+20+20+30+40+50+20+10+5)/310</f>
        <v>0.69354838709677424</v>
      </c>
      <c r="O18" s="6" t="s">
        <v>52</v>
      </c>
      <c r="P18" s="6" t="s">
        <v>97</v>
      </c>
      <c r="Q18" s="6" t="s">
        <v>98</v>
      </c>
      <c r="R18" s="7">
        <v>45569</v>
      </c>
      <c r="S18" s="6" t="s">
        <v>99</v>
      </c>
      <c r="T18" s="2"/>
    </row>
  </sheetData>
  <mergeCells count="7">
    <mergeCell ref="A7:S7"/>
    <mergeCell ref="A2:C2"/>
    <mergeCell ref="D2:F2"/>
    <mergeCell ref="A4:C4"/>
    <mergeCell ref="D4:F4"/>
    <mergeCell ref="G2:S2"/>
    <mergeCell ref="G4:S4"/>
  </mergeCells>
  <dataValidations count="1">
    <dataValidation type="list" allowBlank="1" showErrorMessage="1" sqref="O9:O19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angel roa</cp:lastModifiedBy>
  <dcterms:created xsi:type="dcterms:W3CDTF">2024-04-12T16:02:12Z</dcterms:created>
  <dcterms:modified xsi:type="dcterms:W3CDTF">2025-01-17T15:04:25Z</dcterms:modified>
</cp:coreProperties>
</file>