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BD2E353A-E499-4B2A-9987-E7030E804685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9" i="1"/>
  <c r="N18" i="1"/>
  <c r="N17" i="1"/>
  <c r="N16" i="1"/>
  <c r="N15" i="1"/>
  <c r="N13" i="1"/>
  <c r="N12" i="1"/>
  <c r="N11" i="1"/>
  <c r="N10" i="1"/>
  <c r="N9" i="1"/>
  <c r="N8" i="1"/>
  <c r="N20" i="1"/>
</calcChain>
</file>

<file path=xl/sharedStrings.xml><?xml version="1.0" encoding="utf-8"?>
<sst xmlns="http://schemas.openxmlformats.org/spreadsheetml/2006/main" count="210" uniqueCount="105">
  <si>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</si>
  <si>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</si>
  <si>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</si>
  <si>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</si>
  <si>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</si>
  <si>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</si>
  <si>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</si>
  <si>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</si>
  <si>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</si>
  <si>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</si>
  <si>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</si>
  <si>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</si>
  <si>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</si>
  <si>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</si>
  <si>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</si>
  <si>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</si>
  <si>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</si>
  <si>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</si>
  <si>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</si>
  <si>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</si>
  <si>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</si>
  <si>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</si>
  <si>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</si>
  <si>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</si>
  <si>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</si>
  <si>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</si>
  <si>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</si>
  <si>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</si>
  <si>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</si>
  <si>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</si>
  <si>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</si>
  <si>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</si>
  <si>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</si>
  <si>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</si>
  <si>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</si>
  <si>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</si>
  <si>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</si>
  <si>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</si>
  <si>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</si>
  <si>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</si>
  <si>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</si>
  <si>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</si>
  <si>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</si>
  <si>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</si>
  <si>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</si>
  <si>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</si>
  <si>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</si>
  <si>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</si>
  <si>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</si>
  <si>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</si>
  <si>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</si>
  <si>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</si>
  <si>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</si>
  <si>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</si>
  <si>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Atender al público en general al 100%, en tiempo y forma los reportes y solicitudes de la ciudadanía en cuanto a fallas en el servicio de alumbrado público</t>
  </si>
  <si>
    <t>II.- Realizar requerimiento para material eléctrico necesario</t>
  </si>
  <si>
    <t>III.- Tener un servicio de alumbrado público eficiente y de calidad al público en general</t>
  </si>
  <si>
    <t>IV.- Instalar nuevas luminarias en espacios que no cuentan con suficiente alumbrado</t>
  </si>
  <si>
    <t>I.- Cumplir con la limpieza barrido de las 24 calles que forman el polígono turístico de la cabecera municipal</t>
  </si>
  <si>
    <t>II.- Mantenimiento y limpieza en jardines y plaza principal</t>
  </si>
  <si>
    <t>III.- Conservar limpios  y dar mantenimiento a los 8 edificos públicos al servicio del público en general</t>
  </si>
  <si>
    <t>IV.- Mantener limpios los 4 módulos de contenedores de basura de la plaza principal</t>
  </si>
  <si>
    <t>V.- Preservar el perímetro de monumentos históricos sin hierva</t>
  </si>
  <si>
    <t>I.- Cumplir con el mantenimiento necesario y adecuado en parques y jardines que se encuentran en el territorio municipal</t>
  </si>
  <si>
    <t>II.- Abatir el deficit en servicio de drenaje Y alcantarillado en artérias viales para la conducción de aguas</t>
  </si>
  <si>
    <t>III.- Atender las solicitudes del público en general que sean ingresadas al área de acuerdo a los recursos y materiales existentes</t>
  </si>
  <si>
    <t>% De atención a los reportes de fallas en el alumbrado público</t>
  </si>
  <si>
    <t>Eficacia</t>
  </si>
  <si>
    <t>% De mantenimiento del alumbrado público con material de buena calidad</t>
  </si>
  <si>
    <t>% De recorridos nocturnos para checar el buen funcionamiento de alumbrado</t>
  </si>
  <si>
    <t>% De colocación de nuevas lámparas de alumbrado público donde no cuenten con el servicio</t>
  </si>
  <si>
    <t>% Barrido con apoyo de carritos manuales en 24 calles que conforman el polígono turístico de la Cabecera Municipal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</si>
  <si>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</si>
  <si>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>% Conservar limpios, en orden y mantenimiento a los 6 edificios públicos</t>
  </si>
  <si>
    <t>% Limpieza manual  en los 4 modulos de contenedores de separación de basura organica, inorgánica y pet de la cabecera municipal, utilizando costalitos para basura</t>
  </si>
  <si>
    <t>% Mantener el perímetro de los monuméntos históricos sin fauna, realizando el trabajo con herramientas adecuadas para conservarlos en buen estado.</t>
  </si>
  <si>
    <t>% Mantenimiento a parques, jardines, áreas verdes, centros de salud, Instituciones y Panteones</t>
  </si>
  <si>
    <t>% Limpieza de la red de drenaje y fosas sépticasamar los servicios de mantenimiento en parques y jardines, areas verdes, panteones, centros de salud   e Instituciones Educativas</t>
  </si>
  <si>
    <t xml:space="preserve">% Dar atención y tiempo y forma con los materiales existentes  </t>
  </si>
  <si>
    <t xml:space="preserve"> Atender al 100 % en tiempo y forma los reportes y solicitudes de la ciudadanía en cuanto a fallas en el servicio de alumbrado público</t>
  </si>
  <si>
    <t>Porcentaje</t>
  </si>
  <si>
    <t>Trimestral</t>
  </si>
  <si>
    <t xml:space="preserve"> Realizar requerimiento para material eléctrico necesario</t>
  </si>
  <si>
    <t xml:space="preserve"> Tener un servicio de alumbrado público eficiente y de calidad</t>
  </si>
  <si>
    <t>Instalar nuevas luminarias en espacios que no cuentan con suficiente alumbrado</t>
  </si>
  <si>
    <t>Cumplir con la limpia barrido de las 24 calles que forman el polígono turístico de la cabecera municipal</t>
  </si>
  <si>
    <t>Mantenimiento y limpieza en jardines y plaza principal</t>
  </si>
  <si>
    <t xml:space="preserve">Conservar limpios  y dar mantenimiento a los 8 edificos públicos al servicio de los Zempoaltecas 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</si>
  <si>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</si>
  <si>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</si>
  <si>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</si>
  <si>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</si>
  <si>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</si>
  <si>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 xml:space="preserve">Programa Operativo Anual de Dirección de Alumbrado </t>
  </si>
  <si>
    <t>Programa Operativo Anual de Dirección de Limpias</t>
  </si>
  <si>
    <t>Programa Operativo Anuel de Dirección de Limpia</t>
  </si>
  <si>
    <t>Programa Operativo Anual de Direccion de Servicios Municipales</t>
  </si>
  <si>
    <t>Dirección de Alumbrado Público</t>
  </si>
  <si>
    <t>Direccion de Limpias</t>
  </si>
  <si>
    <t>Dirección de Limpias</t>
  </si>
  <si>
    <t>Dirección de Servicios Generales</t>
  </si>
  <si>
    <t>Al reporte de este trimestre no se tienen Metas ajustadas en su caso</t>
  </si>
  <si>
    <t>IV-. Capacitar el personal a cargo para realizar un mejor trabajo</t>
  </si>
  <si>
    <t>% De capacitaciones al personal para mejorar su trabajo</t>
  </si>
  <si>
    <t>Capacitar el personal a cargo para realizar un mejor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</si>
</sst>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80" zoomScaleNormal="80" workbookViewId="0">
      <selection activeCell="G3" sqref="G3:S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81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1.85546875" customWidth="1"/>
  </cols>
  <sheetData>
    <row r="1" spans="1:19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44.25" customHeight="1" x14ac:dyDescent="0.25">
      <c r="A3" s="8" t="s">
        <v>4</v>
      </c>
      <c r="B3" s="7"/>
      <c r="C3" s="7"/>
      <c r="D3" s="8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2.6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05" x14ac:dyDescent="0.25">
      <c r="A8" s="3">
        <v>2024</v>
      </c>
      <c r="B8" s="4">
        <v>45474</v>
      </c>
      <c r="C8" s="4">
        <v>45565</v>
      </c>
      <c r="D8" s="3" t="s">
        <v>54</v>
      </c>
      <c r="E8" s="3" t="s">
        <v>66</v>
      </c>
      <c r="F8" s="3" t="s">
        <v>67</v>
      </c>
      <c r="G8" s="3" t="s">
        <v>79</v>
      </c>
      <c r="H8" s="3" t="s">
        <v>66</v>
      </c>
      <c r="I8" s="3" t="s">
        <v>80</v>
      </c>
      <c r="J8" s="3" t="s">
        <v>81</v>
      </c>
      <c r="K8" s="3">
        <v>1800</v>
      </c>
      <c r="L8" s="3">
        <v>1815</v>
      </c>
      <c r="M8" s="3"/>
      <c r="N8" s="5">
        <f>(1350)/1815</f>
        <v>0.74380165289256195</v>
      </c>
      <c r="O8" s="3" t="s">
        <v>52</v>
      </c>
      <c r="P8" s="3" t="s">
        <v>93</v>
      </c>
      <c r="Q8" s="3" t="s">
        <v>97</v>
      </c>
      <c r="R8" s="4">
        <v>45575</v>
      </c>
      <c r="S8" s="3" t="s">
        <v>101</v>
      </c>
    </row>
    <row r="9" spans="1:19" ht="90" x14ac:dyDescent="0.25">
      <c r="A9" s="3">
        <v>2024</v>
      </c>
      <c r="B9" s="4">
        <v>45474</v>
      </c>
      <c r="C9" s="4">
        <v>45565</v>
      </c>
      <c r="D9" s="3" t="s">
        <v>55</v>
      </c>
      <c r="E9" s="3" t="s">
        <v>68</v>
      </c>
      <c r="F9" s="3" t="s">
        <v>67</v>
      </c>
      <c r="G9" s="3" t="s">
        <v>82</v>
      </c>
      <c r="H9" s="3" t="s">
        <v>68</v>
      </c>
      <c r="I9" s="3" t="s">
        <v>80</v>
      </c>
      <c r="J9" s="3" t="s">
        <v>81</v>
      </c>
      <c r="K9" s="3">
        <v>2200</v>
      </c>
      <c r="L9" s="3">
        <v>2260</v>
      </c>
      <c r="M9" s="3"/>
      <c r="N9" s="5">
        <f>(1600)/2260</f>
        <v>0.70796460176991149</v>
      </c>
      <c r="O9" s="3" t="s">
        <v>52</v>
      </c>
      <c r="P9" s="3" t="s">
        <v>93</v>
      </c>
      <c r="Q9" s="3" t="s">
        <v>97</v>
      </c>
      <c r="R9" s="4">
        <v>45575</v>
      </c>
      <c r="S9" s="3" t="s">
        <v>101</v>
      </c>
    </row>
    <row r="10" spans="1:19" ht="75" x14ac:dyDescent="0.25">
      <c r="A10" s="3">
        <v>2024</v>
      </c>
      <c r="B10" s="4">
        <v>45474</v>
      </c>
      <c r="C10" s="4">
        <v>45565</v>
      </c>
      <c r="D10" s="3" t="s">
        <v>56</v>
      </c>
      <c r="E10" s="3" t="s">
        <v>69</v>
      </c>
      <c r="F10" s="3" t="s">
        <v>67</v>
      </c>
      <c r="G10" s="3" t="s">
        <v>83</v>
      </c>
      <c r="H10" s="3" t="s">
        <v>69</v>
      </c>
      <c r="I10" s="3" t="s">
        <v>80</v>
      </c>
      <c r="J10" s="3" t="s">
        <v>81</v>
      </c>
      <c r="K10" s="3">
        <v>144</v>
      </c>
      <c r="L10" s="3">
        <v>160</v>
      </c>
      <c r="M10" s="3"/>
      <c r="N10" s="5">
        <f>(120)/160</f>
        <v>0.75</v>
      </c>
      <c r="O10" s="3" t="s">
        <v>52</v>
      </c>
      <c r="P10" s="3" t="s">
        <v>93</v>
      </c>
      <c r="Q10" s="3" t="s">
        <v>97</v>
      </c>
      <c r="R10" s="4">
        <v>45575</v>
      </c>
      <c r="S10" s="3" t="s">
        <v>101</v>
      </c>
    </row>
    <row r="11" spans="1:19" ht="105" x14ac:dyDescent="0.25">
      <c r="A11" s="3">
        <v>2024</v>
      </c>
      <c r="B11" s="4">
        <v>45474</v>
      </c>
      <c r="C11" s="4">
        <v>45565</v>
      </c>
      <c r="D11" s="3" t="s">
        <v>57</v>
      </c>
      <c r="E11" s="3" t="s">
        <v>70</v>
      </c>
      <c r="F11" s="3" t="s">
        <v>67</v>
      </c>
      <c r="G11" s="3" t="s">
        <v>84</v>
      </c>
      <c r="H11" s="3" t="s">
        <v>70</v>
      </c>
      <c r="I11" s="3" t="s">
        <v>80</v>
      </c>
      <c r="J11" s="3" t="s">
        <v>81</v>
      </c>
      <c r="K11" s="3">
        <v>2000</v>
      </c>
      <c r="L11" s="3">
        <v>2000</v>
      </c>
      <c r="M11" s="3"/>
      <c r="N11" s="5">
        <f>(1490)/2000</f>
        <v>0.745</v>
      </c>
      <c r="O11" s="3" t="s">
        <v>52</v>
      </c>
      <c r="P11" s="3" t="s">
        <v>93</v>
      </c>
      <c r="Q11" s="3" t="s">
        <v>97</v>
      </c>
      <c r="R11" s="4">
        <v>45575</v>
      </c>
      <c r="S11" s="3" t="s">
        <v>101</v>
      </c>
    </row>
    <row r="12" spans="1:19" ht="150" x14ac:dyDescent="0.25">
      <c r="A12" s="3">
        <v>2024</v>
      </c>
      <c r="B12" s="4">
        <v>45474</v>
      </c>
      <c r="C12" s="4">
        <v>45565</v>
      </c>
      <c r="D12" s="3" t="s">
        <v>58</v>
      </c>
      <c r="E12" s="3" t="s">
        <v>71</v>
      </c>
      <c r="F12" s="3" t="s">
        <v>67</v>
      </c>
      <c r="G12" s="3" t="s">
        <v>85</v>
      </c>
      <c r="H12" s="3" t="s">
        <v>71</v>
      </c>
      <c r="I12" s="3" t="s">
        <v>80</v>
      </c>
      <c r="J12" s="3" t="s">
        <v>81</v>
      </c>
      <c r="K12" s="3">
        <v>5976</v>
      </c>
      <c r="L12" s="3">
        <v>5976</v>
      </c>
      <c r="M12" s="3"/>
      <c r="N12" s="5">
        <f>(4482)/5976</f>
        <v>0.75</v>
      </c>
      <c r="O12" s="3" t="s">
        <v>52</v>
      </c>
      <c r="P12" s="3" t="s">
        <v>94</v>
      </c>
      <c r="Q12" s="3" t="s">
        <v>98</v>
      </c>
      <c r="R12" s="4">
        <v>45575</v>
      </c>
      <c r="S12" s="3" t="s">
        <v>101</v>
      </c>
    </row>
    <row r="13" spans="1:19" ht="285" x14ac:dyDescent="0.25">
      <c r="A13" s="3">
        <v>2024</v>
      </c>
      <c r="B13" s="4">
        <v>45474</v>
      </c>
      <c r="C13" s="4">
        <v>45565</v>
      </c>
      <c r="D13" s="3" t="s">
        <v>59</v>
      </c>
      <c r="E13" s="3" t="s">
        <v>72</v>
      </c>
      <c r="F13" s="3" t="s">
        <v>67</v>
      </c>
      <c r="G13" s="3" t="s">
        <v>86</v>
      </c>
      <c r="H13" s="3" t="s">
        <v>72</v>
      </c>
      <c r="I13" s="3" t="s">
        <v>80</v>
      </c>
      <c r="J13" s="3" t="s">
        <v>81</v>
      </c>
      <c r="K13" s="3">
        <v>996</v>
      </c>
      <c r="L13" s="3">
        <v>996</v>
      </c>
      <c r="M13" s="3"/>
      <c r="N13" s="5">
        <f>(747)/996</f>
        <v>0.75</v>
      </c>
      <c r="O13" s="3" t="s">
        <v>52</v>
      </c>
      <c r="P13" s="3" t="s">
        <v>94</v>
      </c>
      <c r="Q13" s="3" t="s">
        <v>99</v>
      </c>
      <c r="R13" s="4">
        <v>45575</v>
      </c>
      <c r="S13" s="3" t="s">
        <v>101</v>
      </c>
    </row>
    <row r="14" spans="1:19" ht="90" x14ac:dyDescent="0.25">
      <c r="A14" s="3">
        <v>2024</v>
      </c>
      <c r="B14" s="4">
        <v>45474</v>
      </c>
      <c r="C14" s="4">
        <v>45565</v>
      </c>
      <c r="D14" s="3" t="s">
        <v>60</v>
      </c>
      <c r="E14" s="3" t="s">
        <v>73</v>
      </c>
      <c r="F14" s="3" t="s">
        <v>67</v>
      </c>
      <c r="G14" s="3" t="s">
        <v>87</v>
      </c>
      <c r="H14" s="3" t="s">
        <v>73</v>
      </c>
      <c r="I14" s="3" t="s">
        <v>80</v>
      </c>
      <c r="J14" s="3" t="s">
        <v>81</v>
      </c>
      <c r="K14" s="3">
        <v>1992</v>
      </c>
      <c r="L14" s="3">
        <v>1992</v>
      </c>
      <c r="M14" s="3"/>
      <c r="N14" s="5">
        <f>(1494)/1992</f>
        <v>0.75</v>
      </c>
      <c r="O14" s="3" t="s">
        <v>52</v>
      </c>
      <c r="P14" s="3" t="s">
        <v>95</v>
      </c>
      <c r="Q14" s="3" t="s">
        <v>99</v>
      </c>
      <c r="R14" s="4">
        <v>45575</v>
      </c>
      <c r="S14" s="3" t="s">
        <v>101</v>
      </c>
    </row>
    <row r="15" spans="1:19" ht="180" x14ac:dyDescent="0.25">
      <c r="A15" s="3">
        <v>2024</v>
      </c>
      <c r="B15" s="4">
        <v>45474</v>
      </c>
      <c r="C15" s="4">
        <v>45565</v>
      </c>
      <c r="D15" s="3" t="s">
        <v>61</v>
      </c>
      <c r="E15" s="3" t="s">
        <v>74</v>
      </c>
      <c r="F15" s="3" t="s">
        <v>67</v>
      </c>
      <c r="G15" s="3" t="s">
        <v>88</v>
      </c>
      <c r="H15" s="3" t="s">
        <v>74</v>
      </c>
      <c r="I15" s="3" t="s">
        <v>80</v>
      </c>
      <c r="J15" s="3" t="s">
        <v>81</v>
      </c>
      <c r="K15" s="3">
        <v>996</v>
      </c>
      <c r="L15" s="3">
        <v>996</v>
      </c>
      <c r="M15" s="3"/>
      <c r="N15" s="5">
        <f>(747)/996</f>
        <v>0.75</v>
      </c>
      <c r="O15" s="3" t="s">
        <v>52</v>
      </c>
      <c r="P15" s="3" t="s">
        <v>94</v>
      </c>
      <c r="Q15" s="3" t="s">
        <v>99</v>
      </c>
      <c r="R15" s="4">
        <v>45575</v>
      </c>
      <c r="S15" s="3" t="s">
        <v>101</v>
      </c>
    </row>
    <row r="16" spans="1:19" ht="165" x14ac:dyDescent="0.25">
      <c r="A16" s="3">
        <v>2024</v>
      </c>
      <c r="B16" s="4">
        <v>45474</v>
      </c>
      <c r="C16" s="4">
        <v>45565</v>
      </c>
      <c r="D16" s="3" t="s">
        <v>62</v>
      </c>
      <c r="E16" s="3" t="s">
        <v>75</v>
      </c>
      <c r="F16" s="3" t="s">
        <v>67</v>
      </c>
      <c r="G16" s="3" t="s">
        <v>89</v>
      </c>
      <c r="H16" s="3" t="s">
        <v>75</v>
      </c>
      <c r="I16" s="3" t="s">
        <v>80</v>
      </c>
      <c r="J16" s="3" t="s">
        <v>81</v>
      </c>
      <c r="K16" s="3">
        <v>12</v>
      </c>
      <c r="L16" s="3">
        <v>12</v>
      </c>
      <c r="M16" s="3"/>
      <c r="N16" s="5">
        <f>(9)/12</f>
        <v>0.75</v>
      </c>
      <c r="O16" s="3" t="s">
        <v>52</v>
      </c>
      <c r="P16" s="3" t="s">
        <v>94</v>
      </c>
      <c r="Q16" s="3" t="s">
        <v>99</v>
      </c>
      <c r="R16" s="4">
        <v>45575</v>
      </c>
      <c r="S16" s="3" t="s">
        <v>101</v>
      </c>
    </row>
    <row r="17" spans="1:19" ht="120" x14ac:dyDescent="0.25">
      <c r="A17" s="3">
        <v>2024</v>
      </c>
      <c r="B17" s="4">
        <v>45474</v>
      </c>
      <c r="C17" s="4">
        <v>45565</v>
      </c>
      <c r="D17" s="3" t="s">
        <v>63</v>
      </c>
      <c r="E17" s="3" t="s">
        <v>76</v>
      </c>
      <c r="F17" s="3" t="s">
        <v>67</v>
      </c>
      <c r="G17" s="3" t="s">
        <v>90</v>
      </c>
      <c r="H17" s="3" t="s">
        <v>76</v>
      </c>
      <c r="I17" s="3" t="s">
        <v>80</v>
      </c>
      <c r="J17" s="3" t="s">
        <v>81</v>
      </c>
      <c r="K17" s="3">
        <v>200</v>
      </c>
      <c r="L17" s="3">
        <v>210</v>
      </c>
      <c r="M17" s="3"/>
      <c r="N17" s="5">
        <f>(90)/210</f>
        <v>0.42857142857142855</v>
      </c>
      <c r="O17" s="3" t="s">
        <v>52</v>
      </c>
      <c r="P17" s="3" t="s">
        <v>96</v>
      </c>
      <c r="Q17" s="3" t="s">
        <v>100</v>
      </c>
      <c r="R17" s="4">
        <v>45575</v>
      </c>
      <c r="S17" s="3" t="s">
        <v>101</v>
      </c>
    </row>
    <row r="18" spans="1:19" ht="195" x14ac:dyDescent="0.25">
      <c r="A18" s="3">
        <v>2024</v>
      </c>
      <c r="B18" s="4">
        <v>45474</v>
      </c>
      <c r="C18" s="4">
        <v>45565</v>
      </c>
      <c r="D18" s="3" t="s">
        <v>64</v>
      </c>
      <c r="E18" s="3" t="s">
        <v>77</v>
      </c>
      <c r="F18" s="3" t="s">
        <v>67</v>
      </c>
      <c r="G18" s="3" t="s">
        <v>91</v>
      </c>
      <c r="H18" s="3" t="s">
        <v>77</v>
      </c>
      <c r="I18" s="3" t="s">
        <v>80</v>
      </c>
      <c r="J18" s="3" t="s">
        <v>81</v>
      </c>
      <c r="K18" s="3">
        <v>120</v>
      </c>
      <c r="L18" s="3">
        <v>150</v>
      </c>
      <c r="M18" s="3"/>
      <c r="N18" s="5">
        <f>(60)/150</f>
        <v>0.4</v>
      </c>
      <c r="O18" s="3" t="s">
        <v>52</v>
      </c>
      <c r="P18" s="3" t="s">
        <v>96</v>
      </c>
      <c r="Q18" s="3" t="s">
        <v>100</v>
      </c>
      <c r="R18" s="4">
        <v>45575</v>
      </c>
      <c r="S18" s="3" t="s">
        <v>101</v>
      </c>
    </row>
    <row r="19" spans="1:19" ht="90" x14ac:dyDescent="0.25">
      <c r="A19" s="3">
        <v>2024</v>
      </c>
      <c r="B19" s="4">
        <v>45474</v>
      </c>
      <c r="C19" s="4">
        <v>45565</v>
      </c>
      <c r="D19" s="3" t="s">
        <v>65</v>
      </c>
      <c r="E19" s="3" t="s">
        <v>78</v>
      </c>
      <c r="F19" s="3" t="s">
        <v>67</v>
      </c>
      <c r="G19" s="3" t="s">
        <v>92</v>
      </c>
      <c r="H19" s="3" t="s">
        <v>78</v>
      </c>
      <c r="I19" s="3" t="s">
        <v>80</v>
      </c>
      <c r="J19" s="3" t="s">
        <v>81</v>
      </c>
      <c r="K19" s="3">
        <v>100</v>
      </c>
      <c r="L19" s="3">
        <v>120</v>
      </c>
      <c r="M19" s="3"/>
      <c r="N19" s="5">
        <f>(55)/120</f>
        <v>0.45833333333333331</v>
      </c>
      <c r="O19" s="3" t="s">
        <v>52</v>
      </c>
      <c r="P19" s="3" t="s">
        <v>96</v>
      </c>
      <c r="Q19" s="3" t="s">
        <v>100</v>
      </c>
      <c r="R19" s="4">
        <v>45575</v>
      </c>
      <c r="S19" s="3" t="s">
        <v>101</v>
      </c>
    </row>
    <row r="20" spans="1:19" ht="75" x14ac:dyDescent="0.25">
      <c r="A20" s="3">
        <v>2024</v>
      </c>
      <c r="B20" s="4">
        <v>45474</v>
      </c>
      <c r="C20" s="4">
        <v>45565</v>
      </c>
      <c r="D20" s="3" t="s">
        <v>102</v>
      </c>
      <c r="E20" s="3" t="s">
        <v>103</v>
      </c>
      <c r="F20" s="3" t="s">
        <v>67</v>
      </c>
      <c r="G20" s="3" t="s">
        <v>104</v>
      </c>
      <c r="H20" s="3" t="s">
        <v>103</v>
      </c>
      <c r="I20" s="3" t="s">
        <v>80</v>
      </c>
      <c r="J20" s="3" t="s">
        <v>81</v>
      </c>
      <c r="K20" s="3">
        <v>1</v>
      </c>
      <c r="L20" s="3">
        <v>1</v>
      </c>
      <c r="M20" s="3"/>
      <c r="N20" s="5">
        <f>(1)/1</f>
        <v>1</v>
      </c>
      <c r="O20" s="3" t="s">
        <v>52</v>
      </c>
      <c r="P20" s="3" t="s">
        <v>96</v>
      </c>
      <c r="Q20" s="3" t="s">
        <v>100</v>
      </c>
      <c r="R20" s="4">
        <v>45575</v>
      </c>
      <c r="S20" s="3" t="s">
        <v>101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ignoredErrors>
    <ignoredError sqref="N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2024-04-15T19:35:15Z</dcterms:created>
  <dcterms:modified xsi:type="dcterms:W3CDTF">2024-11-26T04:34:27Z</dcterms:modified>
</cp:coreProperties>
</file>