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13_ncr:1_{C5B32E62-067E-489A-A798-876B78F07D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/>
  <c r="N15" i="1"/>
  <c r="N14" i="1"/>
  <c r="N13" i="1"/>
  <c r="N11" i="1"/>
  <c r="N10" i="1"/>
  <c r="N9" i="1"/>
  <c r="N8" i="1"/>
</calcChain>
</file>

<file path=xl/sharedStrings.xml><?xml version="1.0" encoding="utf-8"?>
<sst xmlns="http://schemas.openxmlformats.org/spreadsheetml/2006/main" count="199" uniqueCount="99">
  <si>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</si>
  <si>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</si>
  <si>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</si>
  <si>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</si>
  <si>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</si>
  <si>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</si>
  <si>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</si>
  <si>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</si>
  <si>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</si>
  <si>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</si>
  <si>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</si>
  <si>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</si>
  <si>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</si>
  <si>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</si>
  <si>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</si>
  <si>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</si>
  <si>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</si>
  <si>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</si>
  <si>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</si>
  <si>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</si>
  <si>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</si>
  <si>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</si>
  <si>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</si>
  <si>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</si>
  <si>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</si>
  <si>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</si>
  <si>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</si>
  <si>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</si>
  <si>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</si>
  <si>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</si>
  <si>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</si>
  <si>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</si>
  <si>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</si>
  <si>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</si>
  <si>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</si>
  <si>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</si>
  <si>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</si>
  <si>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</si>
  <si>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</si>
  <si>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</si>
  <si>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</si>
  <si>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</si>
  <si>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</si>
  <si>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</si>
  <si>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</si>
  <si>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</si>
  <si>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</si>
  <si>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</si>
  <si>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</si>
  <si>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</si>
  <si>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</si>
  <si>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</si>
  <si>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</si>
  <si>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</si>
  <si>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Reducir la brecha de la desigualdad brindando el acceso a las nuevas tecnologías (internet, equipo de cómputo e impresiones gratuitas), a través del Centro Jóvenes Hidalgo</t>
  </si>
  <si>
    <t>II.- Realizar eventos, charlas o talleres, promoviendo la inclusión social, nutrición, salud sexual y reproductiva, técnicas de estudio, manejo de emociones y estrés, relaciones de pareja y sexting, manejo de redes sociales, prevención de violencia familiar, resolución de problemas, equidad de género y bienestar personal, para un desarrollo integral físico e intelectual de las y los jóvenes.</t>
  </si>
  <si>
    <t>III.-Difundir por medio de campañas digitales y físicas, información acerca del uso de métodos anticonceptivos.</t>
  </si>
  <si>
    <t>IV.-Propiciar la participación social de las y los jóvenes.</t>
  </si>
  <si>
    <t>% de difusión digital de los servicios que brinda el Centro de jóvenes.</t>
  </si>
  <si>
    <t>% de atender a los jóvenes que se acercan a usar los equipos de cómputo</t>
  </si>
  <si>
    <t>% de creación de talleres artísticos</t>
  </si>
  <si>
    <t>% de fomento a la participación artística y cultural de las y los jóvenes.</t>
  </si>
  <si>
    <t>% de requerir al Instituto Hidalguense da la Juventud el catálogo de conferencias y talleres del área de Salud Juvenil</t>
  </si>
  <si>
    <t>% de gestionar talleres o conferencias virtuales y presenciales</t>
  </si>
  <si>
    <t>% de realizar la difusión por medios digitales y con las instituciones educativas de nivel básico y media superior</t>
  </si>
  <si>
    <t>% de realizar conferencias virtuales y presenciales para el desarrollo integral físico e intelectual de las y los jóvenes Zempoaltecas</t>
  </si>
  <si>
    <t>% de coordinar con el área de SIPINNA la realización de campaña de salud sexual y reproductiva</t>
  </si>
  <si>
    <t>% de distribuir preservativos masculinos y femeninos</t>
  </si>
  <si>
    <t>% de visitar los planteles de nivel básico y media superior para ofrecer los servicios del área</t>
  </si>
  <si>
    <t xml:space="preserve">Eficacia </t>
  </si>
  <si>
    <t>Difusión digital de los servicios que brinda el Centro de jóvenes.</t>
  </si>
  <si>
    <t xml:space="preserve">Atención  a los jóvenes que se acercan a usar los equipos de cómputo. </t>
  </si>
  <si>
    <t xml:space="preserve"> Creación de talleres artísticos</t>
  </si>
  <si>
    <t xml:space="preserve"> Creación de los ciclos de cine al aire libre en diversas comunidades del municipio, en coordinación con el área de Cultura</t>
  </si>
  <si>
    <t xml:space="preserve"> Requerir al Instituto Hidalguense da la Juventud el catálogo de conferencias y talleres del área de Salud Juvenil</t>
  </si>
  <si>
    <t xml:space="preserve"> Gestionar talleres o conferencias virtuales y presenciales</t>
  </si>
  <si>
    <t xml:space="preserve"> Realizar la difusión por medios digitales y con las instituciones educativas de nivel básico y media superior.</t>
  </si>
  <si>
    <t xml:space="preserve"> Realizar conferencias virtuales y presenciales para el desarrollo integral físico e intelectual de las y los jóvenes Zempoaltecas</t>
  </si>
  <si>
    <t>Coordinar con el área de SIPINNA la realización de campaña de salud sexual y reproductiva.</t>
  </si>
  <si>
    <t>Distribuir preservativos masculinos y femeninos.</t>
  </si>
  <si>
    <t xml:space="preserve"> Visitar los planteles de nivel básico y media superior para ofrecer los servicios del área.</t>
  </si>
  <si>
    <t>% de difusión digital de los servicios que brinda el Centro de jóvenes/% de difusión digital de los servicios que brinda el Centro de jóvenes.*100</t>
  </si>
  <si>
    <t>% de atender a los jóvenes que se acercan a usar los equipos de cómputo/% de atender a los jóvenes que se acercan a usar los equipos de cómputo*100</t>
  </si>
  <si>
    <t>% de creación de talleres artísticos/% de creación de talleres artísticos*100</t>
  </si>
  <si>
    <t>% de creación de los ciclos de cine al aire libre en diversas comunidades del municipio, en coordinación con el área de Cultura/% de creación de los ciclos de cine al aire libre en diversas comunidades del municipio, en coordinación con el área de Cultura*100</t>
  </si>
  <si>
    <t>% de requerir al Instituto Hidalguense da la Juventud el catálogo de conferencias y talleres del área de Salud Juvenil/% de requerir al Instituto Hidalguense da la Juventud el catálogo de conferencias y talleres del área de Salud Juvenil*100</t>
  </si>
  <si>
    <t>% de gestionar talleres o conferencias virtuales y presenciales/% de gestionar talleres o conferencias virtuales y presenciales*100</t>
  </si>
  <si>
    <t>% de realizar la difusión por medios digitales y con las instituciones educativas de nivel básico y media superior/% de realizar la difusión por medios digitales y con las instituciones educativas de nivel básico y media superior*100</t>
  </si>
  <si>
    <t>% de realizar conferencias virtuales y presenciales para el desarrollo integral físico e intelectual de las y los jóvenes Zempoaltecas/% de realizar conferencias virtuales y presenciales para el desarrollo integral físico e intelectual de las y los jóvenes Zempoaltecas*100</t>
  </si>
  <si>
    <t>% de coordinar con el área de SIPINNA la realización de campaña de salud sexual y reproductiva/% de coordinar con el área de SIPINNA la realización de campaña de salud sexual y reproductiva*100</t>
  </si>
  <si>
    <t>% de distribuir preservativos masculinos y femeninos/% de distribuir preservativos masculinos y femeninos*100</t>
  </si>
  <si>
    <t>% de visitar los planteles de nivel básico y media superior para ofrecer los servicios del área/% de visitar los planteles de nivel básico y media superior para ofrecer los servicios del área*100</t>
  </si>
  <si>
    <t xml:space="preserve">Porcentaje </t>
  </si>
  <si>
    <t>Trimestral</t>
  </si>
  <si>
    <t xml:space="preserve">Anual </t>
  </si>
  <si>
    <t>En este momento no se cuenta con Metas ajustadas en su caso</t>
  </si>
  <si>
    <t>Informe mensual del áreaque se entrega a IHJ</t>
  </si>
  <si>
    <t xml:space="preserve">Instituto Municipal de la Juventud </t>
  </si>
  <si>
    <t xml:space="preserve">En este momento no se cuenta con Metas ajustadas en su caso, por lo tanto no llena el campo correspondente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</si>
</sst>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zoomScale="55" zoomScaleNormal="55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61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73.5703125" customWidth="1"/>
  </cols>
  <sheetData>
    <row r="1" spans="1:19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1"/>
    </row>
    <row r="3" spans="1:19" ht="20.25" customHeight="1" x14ac:dyDescent="0.25">
      <c r="A3" s="8" t="s">
        <v>4</v>
      </c>
      <c r="B3" s="7"/>
      <c r="C3" s="7"/>
      <c r="D3" s="8" t="s">
        <v>5</v>
      </c>
      <c r="E3" s="7"/>
      <c r="F3" s="7"/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 s="2">
        <v>2024</v>
      </c>
      <c r="B8" s="3">
        <v>45474</v>
      </c>
      <c r="C8" s="3">
        <v>45565</v>
      </c>
      <c r="D8" s="2" t="s">
        <v>54</v>
      </c>
      <c r="E8" s="2" t="s">
        <v>58</v>
      </c>
      <c r="F8" s="2" t="s">
        <v>69</v>
      </c>
      <c r="G8" s="2" t="s">
        <v>70</v>
      </c>
      <c r="H8" s="2" t="s">
        <v>81</v>
      </c>
      <c r="I8" s="2" t="s">
        <v>92</v>
      </c>
      <c r="J8" s="2" t="s">
        <v>93</v>
      </c>
      <c r="K8" s="2">
        <v>437</v>
      </c>
      <c r="L8" s="2">
        <v>500</v>
      </c>
      <c r="M8" s="2" t="s">
        <v>95</v>
      </c>
      <c r="N8" s="4">
        <f>(92+98+0+5+10+8+28+15+0)/500</f>
        <v>0.51200000000000001</v>
      </c>
      <c r="O8" s="2" t="s">
        <v>52</v>
      </c>
      <c r="P8" s="2" t="s">
        <v>96</v>
      </c>
      <c r="Q8" s="2" t="s">
        <v>97</v>
      </c>
      <c r="R8" s="3"/>
      <c r="S8" s="2" t="s">
        <v>98</v>
      </c>
    </row>
    <row r="9" spans="1:19" ht="60" x14ac:dyDescent="0.25">
      <c r="A9" s="2">
        <v>2024</v>
      </c>
      <c r="B9" s="3">
        <v>45474</v>
      </c>
      <c r="C9" s="3">
        <v>45565</v>
      </c>
      <c r="D9" s="2" t="s">
        <v>54</v>
      </c>
      <c r="E9" s="2" t="s">
        <v>59</v>
      </c>
      <c r="F9" s="2" t="s">
        <v>69</v>
      </c>
      <c r="G9" s="2" t="s">
        <v>71</v>
      </c>
      <c r="H9" s="2" t="s">
        <v>82</v>
      </c>
      <c r="I9" s="2" t="s">
        <v>92</v>
      </c>
      <c r="J9" s="2" t="s">
        <v>93</v>
      </c>
      <c r="K9" s="2">
        <v>106</v>
      </c>
      <c r="L9" s="2">
        <v>110</v>
      </c>
      <c r="M9" s="2" t="s">
        <v>95</v>
      </c>
      <c r="N9" s="5">
        <f>(5+17+9+20+30+40+80+20+30)/110</f>
        <v>2.2818181818181817</v>
      </c>
      <c r="O9" s="2" t="s">
        <v>52</v>
      </c>
      <c r="P9" s="2" t="s">
        <v>96</v>
      </c>
      <c r="Q9" s="2" t="s">
        <v>97</v>
      </c>
      <c r="R9" s="3"/>
      <c r="S9" s="2" t="s">
        <v>98</v>
      </c>
    </row>
    <row r="10" spans="1:19" ht="120" x14ac:dyDescent="0.25">
      <c r="A10" s="2">
        <v>2024</v>
      </c>
      <c r="B10" s="3">
        <v>45474</v>
      </c>
      <c r="C10" s="3">
        <v>45565</v>
      </c>
      <c r="D10" s="2" t="s">
        <v>55</v>
      </c>
      <c r="E10" s="2" t="s">
        <v>60</v>
      </c>
      <c r="F10" s="2" t="s">
        <v>69</v>
      </c>
      <c r="G10" s="2" t="s">
        <v>72</v>
      </c>
      <c r="H10" s="2" t="s">
        <v>83</v>
      </c>
      <c r="I10" s="2" t="s">
        <v>92</v>
      </c>
      <c r="J10" s="2" t="s">
        <v>93</v>
      </c>
      <c r="K10" s="2">
        <v>1</v>
      </c>
      <c r="L10" s="2">
        <v>3</v>
      </c>
      <c r="M10" s="2" t="s">
        <v>95</v>
      </c>
      <c r="N10" s="5">
        <f>(1+0+0+0+1+0+0+0+0)/3</f>
        <v>0.66666666666666663</v>
      </c>
      <c r="O10" s="2" t="s">
        <v>52</v>
      </c>
      <c r="P10" s="2" t="s">
        <v>96</v>
      </c>
      <c r="Q10" s="2" t="s">
        <v>97</v>
      </c>
      <c r="R10" s="3"/>
      <c r="S10" s="2" t="s">
        <v>98</v>
      </c>
    </row>
    <row r="11" spans="1:19" ht="120" x14ac:dyDescent="0.25">
      <c r="A11" s="2">
        <v>2024</v>
      </c>
      <c r="B11" s="3">
        <v>45474</v>
      </c>
      <c r="C11" s="3">
        <v>45565</v>
      </c>
      <c r="D11" s="2" t="s">
        <v>55</v>
      </c>
      <c r="E11" s="2" t="s">
        <v>61</v>
      </c>
      <c r="F11" s="2" t="s">
        <v>69</v>
      </c>
      <c r="G11" s="2" t="s">
        <v>73</v>
      </c>
      <c r="H11" s="2" t="s">
        <v>84</v>
      </c>
      <c r="I11" s="2" t="s">
        <v>92</v>
      </c>
      <c r="J11" s="2" t="s">
        <v>93</v>
      </c>
      <c r="K11" s="2">
        <v>0</v>
      </c>
      <c r="L11" s="2">
        <v>6</v>
      </c>
      <c r="M11" s="2" t="s">
        <v>95</v>
      </c>
      <c r="N11" s="4">
        <f>(0+1+0+0+0+0+1+0+0)/6</f>
        <v>0.33333333333333331</v>
      </c>
      <c r="O11" s="2" t="s">
        <v>52</v>
      </c>
      <c r="P11" s="2" t="s">
        <v>96</v>
      </c>
      <c r="Q11" s="2" t="s">
        <v>97</v>
      </c>
      <c r="R11" s="3"/>
      <c r="S11" s="2" t="s">
        <v>98</v>
      </c>
    </row>
    <row r="12" spans="1:19" ht="120" x14ac:dyDescent="0.25">
      <c r="A12" s="2">
        <v>2024</v>
      </c>
      <c r="B12" s="3">
        <v>45474</v>
      </c>
      <c r="C12" s="3">
        <v>45565</v>
      </c>
      <c r="D12" s="2" t="s">
        <v>55</v>
      </c>
      <c r="E12" s="2" t="s">
        <v>62</v>
      </c>
      <c r="F12" s="2" t="s">
        <v>69</v>
      </c>
      <c r="G12" s="2" t="s">
        <v>74</v>
      </c>
      <c r="H12" s="2" t="s">
        <v>85</v>
      </c>
      <c r="I12" s="2" t="s">
        <v>92</v>
      </c>
      <c r="J12" s="2" t="s">
        <v>94</v>
      </c>
      <c r="K12" s="2">
        <v>1</v>
      </c>
      <c r="L12" s="2">
        <v>1</v>
      </c>
      <c r="M12" s="2" t="s">
        <v>95</v>
      </c>
      <c r="N12" s="4">
        <v>1</v>
      </c>
      <c r="O12" s="2" t="s">
        <v>52</v>
      </c>
      <c r="P12" s="2" t="s">
        <v>96</v>
      </c>
      <c r="Q12" s="2" t="s">
        <v>97</v>
      </c>
      <c r="R12" s="3"/>
      <c r="S12" s="2" t="s">
        <v>98</v>
      </c>
    </row>
    <row r="13" spans="1:19" ht="120" x14ac:dyDescent="0.25">
      <c r="A13" s="2">
        <v>2024</v>
      </c>
      <c r="B13" s="3">
        <v>45474</v>
      </c>
      <c r="C13" s="3">
        <v>45565</v>
      </c>
      <c r="D13" s="2" t="s">
        <v>55</v>
      </c>
      <c r="E13" s="2" t="s">
        <v>63</v>
      </c>
      <c r="F13" s="2" t="s">
        <v>69</v>
      </c>
      <c r="G13" s="2" t="s">
        <v>75</v>
      </c>
      <c r="H13" s="2" t="s">
        <v>86</v>
      </c>
      <c r="I13" s="2" t="s">
        <v>92</v>
      </c>
      <c r="J13" s="2" t="s">
        <v>93</v>
      </c>
      <c r="K13" s="2">
        <v>16</v>
      </c>
      <c r="L13" s="2">
        <v>20</v>
      </c>
      <c r="M13" s="2" t="s">
        <v>95</v>
      </c>
      <c r="N13" s="5">
        <f>(0+1+5+1+2+1+2+1+0)/20</f>
        <v>0.65</v>
      </c>
      <c r="O13" s="2" t="s">
        <v>52</v>
      </c>
      <c r="P13" s="2" t="s">
        <v>96</v>
      </c>
      <c r="Q13" s="2" t="s">
        <v>97</v>
      </c>
      <c r="R13" s="3"/>
      <c r="S13" s="2" t="s">
        <v>98</v>
      </c>
    </row>
    <row r="14" spans="1:19" ht="120" x14ac:dyDescent="0.25">
      <c r="A14" s="2">
        <v>2024</v>
      </c>
      <c r="B14" s="3">
        <v>45474</v>
      </c>
      <c r="C14" s="3">
        <v>45565</v>
      </c>
      <c r="D14" s="2" t="s">
        <v>55</v>
      </c>
      <c r="E14" s="2" t="s">
        <v>64</v>
      </c>
      <c r="F14" s="2" t="s">
        <v>69</v>
      </c>
      <c r="G14" s="2" t="s">
        <v>76</v>
      </c>
      <c r="H14" s="2" t="s">
        <v>87</v>
      </c>
      <c r="I14" s="2" t="s">
        <v>92</v>
      </c>
      <c r="J14" s="2" t="s">
        <v>93</v>
      </c>
      <c r="K14" s="2">
        <v>16</v>
      </c>
      <c r="L14" s="2">
        <v>20</v>
      </c>
      <c r="M14" s="2" t="s">
        <v>95</v>
      </c>
      <c r="N14" s="5">
        <f>(0+1+5+1+2+1+3+1+0)/20</f>
        <v>0.7</v>
      </c>
      <c r="O14" s="2" t="s">
        <v>52</v>
      </c>
      <c r="P14" s="2" t="s">
        <v>96</v>
      </c>
      <c r="Q14" s="2" t="s">
        <v>97</v>
      </c>
      <c r="R14" s="3"/>
      <c r="S14" s="2" t="s">
        <v>98</v>
      </c>
    </row>
    <row r="15" spans="1:19" ht="120" x14ac:dyDescent="0.25">
      <c r="A15" s="2">
        <v>2024</v>
      </c>
      <c r="B15" s="3">
        <v>45474</v>
      </c>
      <c r="C15" s="3">
        <v>45565</v>
      </c>
      <c r="D15" s="2" t="s">
        <v>55</v>
      </c>
      <c r="E15" s="2" t="s">
        <v>65</v>
      </c>
      <c r="F15" s="2" t="s">
        <v>69</v>
      </c>
      <c r="G15" s="2" t="s">
        <v>77</v>
      </c>
      <c r="H15" s="2" t="s">
        <v>88</v>
      </c>
      <c r="I15" s="2" t="s">
        <v>92</v>
      </c>
      <c r="J15" s="2" t="s">
        <v>93</v>
      </c>
      <c r="K15" s="2">
        <v>16</v>
      </c>
      <c r="L15" s="2">
        <v>20</v>
      </c>
      <c r="M15" s="2" t="s">
        <v>95</v>
      </c>
      <c r="N15" s="5">
        <f>(0+1+5+1+2+1+1+0+0)/20</f>
        <v>0.55000000000000004</v>
      </c>
      <c r="O15" s="2" t="s">
        <v>52</v>
      </c>
      <c r="P15" s="2" t="s">
        <v>96</v>
      </c>
      <c r="Q15" s="2" t="s">
        <v>97</v>
      </c>
      <c r="R15" s="3"/>
      <c r="S15" s="2" t="s">
        <v>98</v>
      </c>
    </row>
    <row r="16" spans="1:19" ht="75" x14ac:dyDescent="0.25">
      <c r="A16" s="2">
        <v>2024</v>
      </c>
      <c r="B16" s="3">
        <v>45474</v>
      </c>
      <c r="C16" s="3">
        <v>45565</v>
      </c>
      <c r="D16" s="2" t="s">
        <v>56</v>
      </c>
      <c r="E16" s="2" t="s">
        <v>66</v>
      </c>
      <c r="F16" s="2" t="s">
        <v>69</v>
      </c>
      <c r="G16" s="2" t="s">
        <v>78</v>
      </c>
      <c r="H16" s="2" t="s">
        <v>89</v>
      </c>
      <c r="I16" s="2" t="s">
        <v>92</v>
      </c>
      <c r="J16" s="2" t="s">
        <v>93</v>
      </c>
      <c r="K16" s="2">
        <v>2</v>
      </c>
      <c r="L16" s="2">
        <v>3</v>
      </c>
      <c r="M16" s="2" t="s">
        <v>95</v>
      </c>
      <c r="N16" s="5">
        <f>(0+0+1+1+0+1+0+0+0)/3</f>
        <v>1</v>
      </c>
      <c r="O16" s="2" t="s">
        <v>52</v>
      </c>
      <c r="P16" s="2" t="s">
        <v>96</v>
      </c>
      <c r="Q16" s="2" t="s">
        <v>97</v>
      </c>
      <c r="R16" s="3"/>
      <c r="S16" s="2" t="s">
        <v>98</v>
      </c>
    </row>
    <row r="17" spans="1:19" ht="60" x14ac:dyDescent="0.25">
      <c r="A17" s="2">
        <v>2024</v>
      </c>
      <c r="B17" s="3">
        <v>45474</v>
      </c>
      <c r="C17" s="3">
        <v>45565</v>
      </c>
      <c r="D17" s="2" t="s">
        <v>56</v>
      </c>
      <c r="E17" s="2" t="s">
        <v>67</v>
      </c>
      <c r="F17" s="2" t="s">
        <v>69</v>
      </c>
      <c r="G17" s="2" t="s">
        <v>79</v>
      </c>
      <c r="H17" s="2" t="s">
        <v>90</v>
      </c>
      <c r="I17" s="2" t="s">
        <v>92</v>
      </c>
      <c r="J17" s="2" t="s">
        <v>93</v>
      </c>
      <c r="K17" s="2">
        <v>100</v>
      </c>
      <c r="L17" s="2">
        <v>500</v>
      </c>
      <c r="M17" s="2" t="s">
        <v>95</v>
      </c>
      <c r="N17" s="5">
        <f>(0+0+50+20+30+20+40+30+20)/500</f>
        <v>0.42</v>
      </c>
      <c r="O17" s="2" t="s">
        <v>52</v>
      </c>
      <c r="P17" s="2" t="s">
        <v>96</v>
      </c>
      <c r="Q17" s="2" t="s">
        <v>97</v>
      </c>
      <c r="R17" s="3"/>
      <c r="S17" s="2" t="s">
        <v>98</v>
      </c>
    </row>
    <row r="18" spans="1:19" ht="75" x14ac:dyDescent="0.25">
      <c r="A18" s="2">
        <v>2024</v>
      </c>
      <c r="B18" s="3">
        <v>45474</v>
      </c>
      <c r="C18" s="3">
        <v>45565</v>
      </c>
      <c r="D18" s="2" t="s">
        <v>57</v>
      </c>
      <c r="E18" s="2" t="s">
        <v>68</v>
      </c>
      <c r="F18" s="2" t="s">
        <v>69</v>
      </c>
      <c r="G18" s="2" t="s">
        <v>80</v>
      </c>
      <c r="H18" s="2" t="s">
        <v>91</v>
      </c>
      <c r="I18" s="2" t="s">
        <v>92</v>
      </c>
      <c r="J18" s="2" t="s">
        <v>93</v>
      </c>
      <c r="K18" s="2">
        <v>10</v>
      </c>
      <c r="L18" s="2">
        <v>20</v>
      </c>
      <c r="M18" s="2" t="s">
        <v>95</v>
      </c>
      <c r="N18" s="5">
        <f>(0+0+10+1+2+1+1+1+0)/20</f>
        <v>0.8</v>
      </c>
      <c r="O18" s="2" t="s">
        <v>52</v>
      </c>
      <c r="P18" s="2" t="s">
        <v>96</v>
      </c>
      <c r="Q18" s="2" t="s">
        <v>97</v>
      </c>
      <c r="R18" s="3"/>
      <c r="S18" s="2" t="s">
        <v>98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1">
    <dataValidation type="list" allowBlank="1" showErrorMessage="1" sqref="O8:O1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2024-07-25T17:47:25Z</dcterms:created>
  <dcterms:modified xsi:type="dcterms:W3CDTF">2024-11-26T17:08:08Z</dcterms:modified>
</cp:coreProperties>
</file>