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05_indicadores_de_temas_de_interes_publico\ECOLOGÍA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_xlnm.Print_Area" localSheetId="0">'Reporte de Formatos'!$A$2:$W$25</definedName>
    <definedName name="Hidden_114">Hidden_1!$A$1:$A$2</definedName>
  </definedNames>
  <calcPr calcId="152511"/>
</workbook>
</file>

<file path=xl/calcChain.xml><?xml version="1.0" encoding="utf-8"?>
<calcChain xmlns="http://schemas.openxmlformats.org/spreadsheetml/2006/main">
  <c r="O22" i="1" l="1"/>
  <c r="O21" i="1"/>
  <c r="O19" i="1"/>
  <c r="O20" i="1"/>
  <c r="O18" i="1"/>
  <c r="O17" i="1"/>
  <c r="O15" i="1"/>
  <c r="O14" i="1"/>
  <c r="O13" i="1"/>
  <c r="O16" i="1"/>
  <c r="T12" i="1" l="1"/>
  <c r="T21" i="1" l="1"/>
  <c r="T22" i="1"/>
  <c r="S21" i="1"/>
  <c r="S22" i="1"/>
  <c r="C21" i="1"/>
  <c r="C22" i="1"/>
  <c r="T14" i="1"/>
  <c r="T15" i="1"/>
  <c r="T16" i="1"/>
  <c r="T17" i="1"/>
  <c r="T18" i="1"/>
  <c r="T19" i="1"/>
  <c r="T20" i="1"/>
  <c r="T13" i="1"/>
  <c r="S14" i="1"/>
  <c r="S15" i="1"/>
  <c r="S16" i="1"/>
  <c r="S17" i="1"/>
  <c r="S18" i="1"/>
  <c r="S19" i="1"/>
  <c r="S20" i="1"/>
  <c r="S13" i="1"/>
  <c r="C14" i="1"/>
  <c r="C15" i="1"/>
  <c r="C16" i="1"/>
  <c r="C17" i="1"/>
  <c r="C18" i="1"/>
  <c r="C19" i="1"/>
  <c r="C20" i="1"/>
  <c r="C13" i="1"/>
  <c r="D13" i="1"/>
  <c r="D21" i="1" s="1"/>
  <c r="D20" i="1" l="1"/>
  <c r="D18" i="1"/>
  <c r="D16" i="1"/>
  <c r="D22" i="1"/>
  <c r="D14" i="1"/>
  <c r="D19" i="1"/>
  <c r="D17" i="1"/>
  <c r="D15" i="1"/>
</calcChain>
</file>

<file path=xl/sharedStrings.xml><?xml version="1.0" encoding="utf-8"?>
<sst xmlns="http://schemas.openxmlformats.org/spreadsheetml/2006/main" count="192" uniqueCount="104">
  <si>
    <t>44212</t>
  </si>
  <si>
    <t>TÍTULO</t>
  </si>
  <si>
    <t>NOMBRE CORTO</t>
  </si>
  <si>
    <t>DESCRIPCIÓN</t>
  </si>
  <si>
    <t>Indicadores de interés público</t>
  </si>
  <si>
    <t>a69_f5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</si>
  <si>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</si>
  <si>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</si>
  <si>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</si>
  <si>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</si>
  <si>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</si>
  <si>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</si>
  <si>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</si>
  <si>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349844</t>
  </si>
  <si>
    <t>349860</t>
  </si>
  <si>
    <t>349861</t>
  </si>
  <si>
    <t>349845</t>
  </si>
  <si>
    <t>349851</t>
  </si>
  <si>
    <t>349841</t>
  </si>
  <si>
    <t>349846</t>
  </si>
  <si>
    <t>349847</t>
  </si>
  <si>
    <t>349842</t>
  </si>
  <si>
    <t>349855</t>
  </si>
  <si>
    <t>349843</t>
  </si>
  <si>
    <t>349849</t>
  </si>
  <si>
    <t>349848</t>
  </si>
  <si>
    <t>349850</t>
  </si>
  <si>
    <t>349858</t>
  </si>
  <si>
    <t>349857</t>
  </si>
  <si>
    <t>349859</t>
  </si>
  <si>
    <t>349852</t>
  </si>
  <si>
    <t>349854</t>
  </si>
  <si>
    <t>349856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</si>
  <si>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</si>
  <si>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</si>
  <si>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</si>
  <si>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</si>
  <si>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</si>
  <si>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</si>
  <si>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</si>
  <si>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</si>
  <si>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</si>
  <si>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</si>
  <si>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</si>
  <si>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</si>
  <si>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</si>
  <si>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</si>
  <si>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</si>
  <si>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</si>
  <si>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</si>
  <si>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</si>
  <si>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</si>
  <si>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</si>
  <si>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</si>
  <si>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</si>
  <si>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</si>
  <si>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Eficacia</t>
  </si>
  <si>
    <t xml:space="preserve">Mide el numero de las acciones de limpieza en caminos trancitados </t>
  </si>
  <si>
    <t>Direccion de medio ambiente y desarrollo sustentable</t>
  </si>
  <si>
    <t>I. Vigilar los recursos naturales y las acciones que afectan o provocan algún impacto en estos, en el territorio municipal, con el fin de lograr la protección preservación y aprovechamiento sustentable.</t>
  </si>
  <si>
    <t xml:space="preserve">II.	Abatir el déficit del servicio de recolección de los residuos sólidos, así como garantizar el traslado a tratamiento y disposición final de los mismos con apego a la normatividad vigente. </t>
  </si>
  <si>
    <t xml:space="preserve">
III.Reducir la contaminación ambiental con ayuda de  sociedad por medio de acciones ambientales sustentables.</t>
  </si>
  <si>
    <t>IV.	Fortalecer la resiliencia y la capacidad de adaptación a los Riesgos relacionados con el clima y los desastres naturales en el municipio, tales como inundaciones, incendios, deslaves en cerros</t>
  </si>
  <si>
    <t>V.	Asegurar la conservación, el restablecimiento y el uso sostenible de los ecosistemas terrestrescomo  los bosques, los humedales, las montañas y las zonas áridas.</t>
  </si>
  <si>
    <t>% De proyectos de preservación y cuidado ambiental</t>
  </si>
  <si>
    <t>% Acciones de reforestación realizadas</t>
  </si>
  <si>
    <t>% De inspecciones de tala y poda realizadas</t>
  </si>
  <si>
    <t>% De acciones de limpieza realizadas en caminos con alto índice transición</t>
  </si>
  <si>
    <t xml:space="preserve">% De campañas de educación ambiental </t>
  </si>
  <si>
    <t>% De acciones que ayuden a la conservación de las áreas verdes</t>
  </si>
  <si>
    <t>% De recorridos realizados para localizar zonas degradadas</t>
  </si>
  <si>
    <t>% De avisos por faltas ambientales realizados</t>
  </si>
  <si>
    <t>% De recorridos en zonas con alto índice de riesgo</t>
  </si>
  <si>
    <t>Mide el numero de proyectos en preservacion y cuidado ambiental</t>
  </si>
  <si>
    <t>Mide el número de acciones de reforestacion</t>
  </si>
  <si>
    <t>Mide el numero de inspecciones de tala y poda</t>
  </si>
  <si>
    <t>Mide el numero de acciones de limpieza en el municipio</t>
  </si>
  <si>
    <t>Mide el numero de toneladas de recoleccion de rsu</t>
  </si>
  <si>
    <t xml:space="preserve">% De toneladas de recolección de residuos solidos  urbanos </t>
  </si>
  <si>
    <t>Mide el numero de campañas de educacion ambiental</t>
  </si>
  <si>
    <t>Mide el numero de recorridos realizados para localizar zonas degradadas</t>
  </si>
  <si>
    <t>Mide el numero de avisos por faltas ambientales</t>
  </si>
  <si>
    <t>Mide el numero de recorridos en zonas de riesgo</t>
  </si>
  <si>
    <t>% De visitas a pozos de agua dulce, así como presas y bosques en el municipio</t>
  </si>
  <si>
    <t>Mide el numero de visitas a pozos de agua, así como presas y bosques en el municipio</t>
  </si>
  <si>
    <t xml:space="preserve"> Acciones de reforestación realizadas/ Acciones de reforestación  programadas*100</t>
  </si>
  <si>
    <t xml:space="preserve"> Proyectos de preservación y cuidado ambiental realizados /proyectos de preservación y cuidado ambiental programados*100</t>
  </si>
  <si>
    <t>Inspecciones de tala y poda realizadas / inspecciones de tala y poda programadas*100</t>
  </si>
  <si>
    <t xml:space="preserve"> Acciones de limpieza realizadas en caminos con alto índice transición realizadas / acciones de limpieza realizadas en caminos con alto índice transición programadas*100</t>
  </si>
  <si>
    <t xml:space="preserve"> Acciones que ayuden a la conservación de las áreas verdes realizadas/acciones que ayuden a la conservación de las áreas verdes  programadas*100</t>
  </si>
  <si>
    <t>Recorridos realizados para localizar zonas degradadas realizados/recorridos realizados para localizar zonas degradadas programados*100</t>
  </si>
  <si>
    <t>Avisos por faltas ambientales realizados/ avisos por faltas ambientales  programados*100</t>
  </si>
  <si>
    <t>Recorridos en zonas con alto índice de riesgo realizados/recorridos en zonas con alto índice de riesgo programados*100</t>
  </si>
  <si>
    <t>Visitas a pozos de agua dulce, así como presas y bosques en el municipio realizadas/visitas a pozos de agua dulce, así como presas y bosques en el municipio programadas*100</t>
  </si>
  <si>
    <t>Trimestral</t>
  </si>
  <si>
    <t>Anual</t>
  </si>
  <si>
    <t>De toneladas de recolección de residuos solidos  urbanos realizadas/De toneladas de recolección de residuos solidos  urbanos programadas *100</t>
  </si>
  <si>
    <t>Mensual</t>
  </si>
  <si>
    <t>Campañas de educación ambiental realizadas/campañas de educación ambiental programadas*100</t>
  </si>
  <si>
    <t>Porcentaje</t>
  </si>
  <si>
    <t xml:space="preserve">Trimestral </t>
  </si>
  <si>
    <t>No se tienen metas ajustadas en su caso</t>
  </si>
  <si>
    <t>Programa Operativo Anual de Medio Ambiente y Desarrollo Sustentable</t>
  </si>
  <si>
    <t>6 000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</si>
</sst>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rgb="FFE81A2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81A2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22"/>
  <sheetViews>
    <sheetView tabSelected="1" topLeftCell="A2" zoomScaleNormal="100" workbookViewId="0">
      <selection activeCell="A2" sqref="A2:W25"/>
    </sheetView>
  </sheetViews>
  <sheetFormatPr baseColWidth="10" defaultColWidth="9.140625" defaultRowHeight="15" x14ac:dyDescent="0.25"/>
  <cols>
    <col min="1" max="1" width="9.140625" style="1"/>
    <col min="2" max="4" width="24.140625" style="1" customWidth="1"/>
    <col min="5" max="5" width="76.7109375" style="1" customWidth="1"/>
    <col min="6" max="6" width="37.85546875" style="1" customWidth="1"/>
    <col min="7" max="7" width="23.7109375" style="1" customWidth="1"/>
    <col min="8" max="8" width="43.42578125" style="1" customWidth="1"/>
    <col min="9" max="9" width="54.7109375" style="1" customWidth="1"/>
    <col min="10" max="14" width="19.7109375" style="1" customWidth="1"/>
    <col min="15" max="16" width="24" style="1" customWidth="1"/>
    <col min="17" max="17" width="38.140625" style="1" customWidth="1"/>
    <col min="18" max="18" width="40.7109375" style="1" customWidth="1"/>
    <col min="19" max="20" width="22" style="1" customWidth="1"/>
    <col min="21" max="21" width="23.7109375" style="1" customWidth="1"/>
    <col min="22" max="16384" width="9.140625" style="1"/>
  </cols>
  <sheetData>
    <row r="1" spans="2:21" hidden="1" x14ac:dyDescent="0.25">
      <c r="B1" s="1" t="s">
        <v>0</v>
      </c>
    </row>
    <row r="5" spans="2:21" x14ac:dyDescent="0.25">
      <c r="B5" s="12" t="s">
        <v>1</v>
      </c>
      <c r="C5" s="12" t="s">
        <v>2</v>
      </c>
      <c r="D5" s="9" t="s">
        <v>3</v>
      </c>
      <c r="E5" s="10"/>
      <c r="F5" s="10"/>
    </row>
    <row r="6" spans="2:21" ht="53.25" customHeight="1" x14ac:dyDescent="0.25">
      <c r="B6" s="13" t="s">
        <v>4</v>
      </c>
      <c r="C6" s="13" t="s">
        <v>5</v>
      </c>
      <c r="D6" s="14" t="s">
        <v>6</v>
      </c>
      <c r="E6" s="15"/>
      <c r="F6" s="15"/>
    </row>
    <row r="7" spans="2:21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7</v>
      </c>
      <c r="H7" s="1" t="s">
        <v>9</v>
      </c>
      <c r="I7" s="1" t="s">
        <v>9</v>
      </c>
      <c r="J7" s="1" t="s">
        <v>7</v>
      </c>
      <c r="K7" s="1" t="s">
        <v>7</v>
      </c>
      <c r="L7" s="1" t="s">
        <v>7</v>
      </c>
      <c r="M7" s="1" t="s">
        <v>9</v>
      </c>
      <c r="N7" s="1" t="s">
        <v>9</v>
      </c>
      <c r="O7" s="1" t="s">
        <v>9</v>
      </c>
      <c r="P7" s="1" t="s">
        <v>10</v>
      </c>
      <c r="Q7" s="1" t="s">
        <v>9</v>
      </c>
      <c r="R7" s="1" t="s">
        <v>9</v>
      </c>
      <c r="S7" s="1" t="s">
        <v>8</v>
      </c>
      <c r="T7" s="1" t="s">
        <v>11</v>
      </c>
      <c r="U7" s="1" t="s">
        <v>12</v>
      </c>
    </row>
    <row r="8" spans="2:21" hidden="1" x14ac:dyDescent="0.25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  <c r="L8" s="1" t="s">
        <v>23</v>
      </c>
      <c r="M8" s="1" t="s">
        <v>24</v>
      </c>
      <c r="N8" s="1" t="s">
        <v>25</v>
      </c>
      <c r="O8" s="1" t="s">
        <v>26</v>
      </c>
      <c r="P8" s="1" t="s">
        <v>27</v>
      </c>
      <c r="Q8" s="1" t="s">
        <v>28</v>
      </c>
      <c r="R8" s="1" t="s">
        <v>29</v>
      </c>
      <c r="S8" s="1" t="s">
        <v>30</v>
      </c>
      <c r="T8" s="1" t="s">
        <v>31</v>
      </c>
      <c r="U8" s="1" t="s">
        <v>32</v>
      </c>
    </row>
    <row r="10" spans="2:21" x14ac:dyDescent="0.25">
      <c r="B10" s="9" t="s">
        <v>33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2:21" ht="25.5" x14ac:dyDescent="0.25">
      <c r="B11" s="11" t="s">
        <v>34</v>
      </c>
      <c r="C11" s="11" t="s">
        <v>35</v>
      </c>
      <c r="D11" s="11" t="s">
        <v>36</v>
      </c>
      <c r="E11" s="11" t="s">
        <v>37</v>
      </c>
      <c r="F11" s="11" t="s">
        <v>38</v>
      </c>
      <c r="G11" s="11" t="s">
        <v>39</v>
      </c>
      <c r="H11" s="11" t="s">
        <v>40</v>
      </c>
      <c r="I11" s="11" t="s">
        <v>41</v>
      </c>
      <c r="J11" s="11" t="s">
        <v>42</v>
      </c>
      <c r="K11" s="11" t="s">
        <v>43</v>
      </c>
      <c r="L11" s="11" t="s">
        <v>44</v>
      </c>
      <c r="M11" s="11" t="s">
        <v>45</v>
      </c>
      <c r="N11" s="11" t="s">
        <v>46</v>
      </c>
      <c r="O11" s="11" t="s">
        <v>47</v>
      </c>
      <c r="P11" s="11" t="s">
        <v>48</v>
      </c>
      <c r="Q11" s="11" t="s">
        <v>49</v>
      </c>
      <c r="R11" s="11" t="s">
        <v>50</v>
      </c>
      <c r="S11" s="11" t="s">
        <v>51</v>
      </c>
      <c r="T11" s="11" t="s">
        <v>52</v>
      </c>
      <c r="U11" s="11" t="s">
        <v>53</v>
      </c>
    </row>
    <row r="12" spans="2:21" ht="47.25" x14ac:dyDescent="0.25">
      <c r="B12" s="2">
        <v>2022</v>
      </c>
      <c r="C12" s="3">
        <v>44835</v>
      </c>
      <c r="D12" s="3">
        <v>44926</v>
      </c>
      <c r="E12" s="4" t="s">
        <v>59</v>
      </c>
      <c r="F12" s="5" t="s">
        <v>64</v>
      </c>
      <c r="G12" s="2" t="s">
        <v>56</v>
      </c>
      <c r="H12" s="2" t="s">
        <v>73</v>
      </c>
      <c r="I12" s="2" t="s">
        <v>86</v>
      </c>
      <c r="J12" s="2" t="s">
        <v>99</v>
      </c>
      <c r="K12" s="2" t="s">
        <v>95</v>
      </c>
      <c r="L12" s="6">
        <v>0</v>
      </c>
      <c r="M12" s="6">
        <v>1</v>
      </c>
      <c r="N12" s="2"/>
      <c r="O12" s="7">
        <v>0</v>
      </c>
      <c r="P12" s="2" t="s">
        <v>54</v>
      </c>
      <c r="Q12" s="2" t="s">
        <v>102</v>
      </c>
      <c r="R12" s="2" t="s">
        <v>58</v>
      </c>
      <c r="S12" s="3">
        <v>44931</v>
      </c>
      <c r="T12" s="3">
        <f>S12</f>
        <v>44931</v>
      </c>
      <c r="U12" s="2" t="s">
        <v>101</v>
      </c>
    </row>
    <row r="13" spans="2:21" ht="47.25" x14ac:dyDescent="0.25">
      <c r="B13" s="2">
        <v>2022</v>
      </c>
      <c r="C13" s="3">
        <f>$C$12</f>
        <v>44835</v>
      </c>
      <c r="D13" s="3">
        <f>D12</f>
        <v>44926</v>
      </c>
      <c r="E13" s="4" t="s">
        <v>59</v>
      </c>
      <c r="F13" s="5" t="s">
        <v>65</v>
      </c>
      <c r="G13" s="2" t="s">
        <v>56</v>
      </c>
      <c r="H13" s="2" t="s">
        <v>74</v>
      </c>
      <c r="I13" s="2" t="s">
        <v>85</v>
      </c>
      <c r="J13" s="2" t="s">
        <v>99</v>
      </c>
      <c r="K13" s="2" t="s">
        <v>94</v>
      </c>
      <c r="L13" s="6">
        <v>750</v>
      </c>
      <c r="M13" s="6">
        <v>1000</v>
      </c>
      <c r="N13" s="2"/>
      <c r="O13" s="7">
        <f>(35+750+25+25)/1000</f>
        <v>0.83499999999999996</v>
      </c>
      <c r="P13" s="2" t="s">
        <v>54</v>
      </c>
      <c r="Q13" s="2" t="s">
        <v>102</v>
      </c>
      <c r="R13" s="2" t="s">
        <v>58</v>
      </c>
      <c r="S13" s="3">
        <f>$S$12</f>
        <v>44931</v>
      </c>
      <c r="T13" s="3">
        <f>$T$12</f>
        <v>44931</v>
      </c>
      <c r="U13" s="2" t="s">
        <v>101</v>
      </c>
    </row>
    <row r="14" spans="2:21" ht="47.25" x14ac:dyDescent="0.25">
      <c r="B14" s="2">
        <v>2022</v>
      </c>
      <c r="C14" s="3">
        <f t="shared" ref="C14:C22" si="0">$C$12</f>
        <v>44835</v>
      </c>
      <c r="D14" s="3">
        <f>$D$13</f>
        <v>44926</v>
      </c>
      <c r="E14" s="4" t="s">
        <v>59</v>
      </c>
      <c r="F14" s="5" t="s">
        <v>66</v>
      </c>
      <c r="G14" s="2" t="s">
        <v>56</v>
      </c>
      <c r="H14" s="2" t="s">
        <v>75</v>
      </c>
      <c r="I14" s="2" t="s">
        <v>87</v>
      </c>
      <c r="J14" s="2" t="s">
        <v>99</v>
      </c>
      <c r="K14" s="2" t="s">
        <v>94</v>
      </c>
      <c r="L14" s="6">
        <v>25</v>
      </c>
      <c r="M14" s="6">
        <v>30</v>
      </c>
      <c r="N14" s="2"/>
      <c r="O14" s="7">
        <f>(5+5+6+10)/30</f>
        <v>0.8666666666666667</v>
      </c>
      <c r="P14" s="2" t="s">
        <v>54</v>
      </c>
      <c r="Q14" s="2" t="s">
        <v>102</v>
      </c>
      <c r="R14" s="2" t="s">
        <v>58</v>
      </c>
      <c r="S14" s="3">
        <f t="shared" ref="S14:S22" si="1">$S$12</f>
        <v>44931</v>
      </c>
      <c r="T14" s="3">
        <f t="shared" ref="T14:T22" si="2">$T$12</f>
        <v>44931</v>
      </c>
      <c r="U14" s="2" t="s">
        <v>101</v>
      </c>
    </row>
    <row r="15" spans="2:21" ht="47.25" x14ac:dyDescent="0.25">
      <c r="B15" s="2">
        <v>2022</v>
      </c>
      <c r="C15" s="3">
        <f t="shared" si="0"/>
        <v>44835</v>
      </c>
      <c r="D15" s="3">
        <f t="shared" ref="D15:D22" si="3">$D$13</f>
        <v>44926</v>
      </c>
      <c r="E15" s="5" t="s">
        <v>60</v>
      </c>
      <c r="F15" s="5" t="s">
        <v>67</v>
      </c>
      <c r="G15" s="2" t="s">
        <v>56</v>
      </c>
      <c r="H15" s="2" t="s">
        <v>76</v>
      </c>
      <c r="I15" s="2" t="s">
        <v>88</v>
      </c>
      <c r="J15" s="2" t="s">
        <v>99</v>
      </c>
      <c r="K15" s="2" t="s">
        <v>94</v>
      </c>
      <c r="L15" s="6">
        <v>50</v>
      </c>
      <c r="M15" s="6">
        <v>100</v>
      </c>
      <c r="N15" s="2"/>
      <c r="O15" s="7">
        <f>(25+25+10+5)/100</f>
        <v>0.65</v>
      </c>
      <c r="P15" s="2" t="s">
        <v>54</v>
      </c>
      <c r="Q15" s="2" t="s">
        <v>102</v>
      </c>
      <c r="R15" s="2" t="s">
        <v>58</v>
      </c>
      <c r="S15" s="3">
        <f t="shared" si="1"/>
        <v>44931</v>
      </c>
      <c r="T15" s="3">
        <f t="shared" si="2"/>
        <v>44931</v>
      </c>
      <c r="U15" s="2" t="s">
        <v>101</v>
      </c>
    </row>
    <row r="16" spans="2:21" ht="47.25" x14ac:dyDescent="0.25">
      <c r="B16" s="2">
        <v>2022</v>
      </c>
      <c r="C16" s="3">
        <f t="shared" si="0"/>
        <v>44835</v>
      </c>
      <c r="D16" s="3">
        <f t="shared" si="3"/>
        <v>44926</v>
      </c>
      <c r="E16" s="5" t="s">
        <v>60</v>
      </c>
      <c r="F16" s="8" t="s">
        <v>78</v>
      </c>
      <c r="G16" s="2" t="s">
        <v>56</v>
      </c>
      <c r="H16" s="2" t="s">
        <v>77</v>
      </c>
      <c r="I16" s="2" t="s">
        <v>96</v>
      </c>
      <c r="J16" s="2" t="s">
        <v>99</v>
      </c>
      <c r="K16" s="2" t="s">
        <v>97</v>
      </c>
      <c r="L16" s="6">
        <v>2900</v>
      </c>
      <c r="M16" s="6" t="s">
        <v>103</v>
      </c>
      <c r="N16" s="2"/>
      <c r="O16" s="7">
        <f>(1248+1260+1300+1450)/6000</f>
        <v>0.8763333333333333</v>
      </c>
      <c r="P16" s="2" t="s">
        <v>54</v>
      </c>
      <c r="Q16" s="2" t="s">
        <v>102</v>
      </c>
      <c r="R16" s="2" t="s">
        <v>58</v>
      </c>
      <c r="S16" s="3">
        <f t="shared" si="1"/>
        <v>44931</v>
      </c>
      <c r="T16" s="3">
        <f t="shared" si="2"/>
        <v>44931</v>
      </c>
      <c r="U16" s="2" t="s">
        <v>101</v>
      </c>
    </row>
    <row r="17" spans="2:21" ht="47.25" x14ac:dyDescent="0.25">
      <c r="B17" s="2">
        <v>2022</v>
      </c>
      <c r="C17" s="3">
        <f t="shared" si="0"/>
        <v>44835</v>
      </c>
      <c r="D17" s="3">
        <f t="shared" si="3"/>
        <v>44926</v>
      </c>
      <c r="E17" s="5" t="s">
        <v>60</v>
      </c>
      <c r="F17" s="5" t="s">
        <v>68</v>
      </c>
      <c r="G17" s="2" t="s">
        <v>56</v>
      </c>
      <c r="H17" s="2" t="s">
        <v>79</v>
      </c>
      <c r="I17" s="2" t="s">
        <v>98</v>
      </c>
      <c r="J17" s="2" t="s">
        <v>99</v>
      </c>
      <c r="K17" s="2" t="s">
        <v>100</v>
      </c>
      <c r="L17" s="6">
        <v>1</v>
      </c>
      <c r="M17" s="6">
        <v>10</v>
      </c>
      <c r="N17" s="2"/>
      <c r="O17" s="7">
        <f>(2+1+1+1)/10</f>
        <v>0.5</v>
      </c>
      <c r="P17" s="2" t="s">
        <v>54</v>
      </c>
      <c r="Q17" s="2" t="s">
        <v>102</v>
      </c>
      <c r="R17" s="2" t="s">
        <v>58</v>
      </c>
      <c r="S17" s="3">
        <f t="shared" si="1"/>
        <v>44931</v>
      </c>
      <c r="T17" s="3">
        <f t="shared" si="2"/>
        <v>44931</v>
      </c>
      <c r="U17" s="2" t="s">
        <v>101</v>
      </c>
    </row>
    <row r="18" spans="2:21" ht="45" x14ac:dyDescent="0.25">
      <c r="B18" s="2">
        <v>2022</v>
      </c>
      <c r="C18" s="3">
        <f t="shared" si="0"/>
        <v>44835</v>
      </c>
      <c r="D18" s="3">
        <f t="shared" si="3"/>
        <v>44926</v>
      </c>
      <c r="E18" s="2" t="s">
        <v>61</v>
      </c>
      <c r="F18" s="5" t="s">
        <v>69</v>
      </c>
      <c r="G18" s="2" t="s">
        <v>56</v>
      </c>
      <c r="H18" s="2" t="s">
        <v>57</v>
      </c>
      <c r="I18" s="2" t="s">
        <v>89</v>
      </c>
      <c r="J18" s="2" t="s">
        <v>99</v>
      </c>
      <c r="K18" s="2" t="s">
        <v>100</v>
      </c>
      <c r="L18" s="6">
        <v>200</v>
      </c>
      <c r="M18" s="6">
        <v>800</v>
      </c>
      <c r="N18" s="2"/>
      <c r="O18" s="7">
        <f>(100+100+200+30)/800</f>
        <v>0.53749999999999998</v>
      </c>
      <c r="P18" s="2" t="s">
        <v>54</v>
      </c>
      <c r="Q18" s="2" t="s">
        <v>102</v>
      </c>
      <c r="R18" s="2" t="s">
        <v>58</v>
      </c>
      <c r="S18" s="3">
        <f t="shared" si="1"/>
        <v>44931</v>
      </c>
      <c r="T18" s="3">
        <f t="shared" si="2"/>
        <v>44931</v>
      </c>
      <c r="U18" s="2" t="s">
        <v>101</v>
      </c>
    </row>
    <row r="19" spans="2:21" ht="45" x14ac:dyDescent="0.25">
      <c r="B19" s="2">
        <v>2022</v>
      </c>
      <c r="C19" s="3">
        <f t="shared" si="0"/>
        <v>44835</v>
      </c>
      <c r="D19" s="3">
        <f t="shared" si="3"/>
        <v>44926</v>
      </c>
      <c r="E19" s="2" t="s">
        <v>61</v>
      </c>
      <c r="F19" s="5" t="s">
        <v>70</v>
      </c>
      <c r="G19" s="2" t="s">
        <v>56</v>
      </c>
      <c r="H19" s="2" t="s">
        <v>80</v>
      </c>
      <c r="I19" s="2" t="s">
        <v>90</v>
      </c>
      <c r="J19" s="2" t="s">
        <v>99</v>
      </c>
      <c r="K19" s="2" t="s">
        <v>94</v>
      </c>
      <c r="L19" s="6">
        <v>1</v>
      </c>
      <c r="M19" s="6">
        <v>30</v>
      </c>
      <c r="N19" s="2"/>
      <c r="O19" s="7">
        <f>(5+5+6+10)/30</f>
        <v>0.8666666666666667</v>
      </c>
      <c r="P19" s="2" t="s">
        <v>54</v>
      </c>
      <c r="Q19" s="2" t="s">
        <v>102</v>
      </c>
      <c r="R19" s="2" t="s">
        <v>58</v>
      </c>
      <c r="S19" s="3">
        <f t="shared" si="1"/>
        <v>44931</v>
      </c>
      <c r="T19" s="3">
        <f t="shared" si="2"/>
        <v>44931</v>
      </c>
      <c r="U19" s="2" t="s">
        <v>101</v>
      </c>
    </row>
    <row r="20" spans="2:21" ht="45" x14ac:dyDescent="0.25">
      <c r="B20" s="2">
        <v>2022</v>
      </c>
      <c r="C20" s="3">
        <f t="shared" si="0"/>
        <v>44835</v>
      </c>
      <c r="D20" s="3">
        <f t="shared" si="3"/>
        <v>44926</v>
      </c>
      <c r="E20" s="2" t="s">
        <v>61</v>
      </c>
      <c r="F20" s="5" t="s">
        <v>71</v>
      </c>
      <c r="G20" s="2" t="s">
        <v>56</v>
      </c>
      <c r="H20" s="2" t="s">
        <v>81</v>
      </c>
      <c r="I20" s="2" t="s">
        <v>91</v>
      </c>
      <c r="J20" s="2" t="s">
        <v>99</v>
      </c>
      <c r="K20" s="2" t="s">
        <v>94</v>
      </c>
      <c r="L20" s="6">
        <v>5</v>
      </c>
      <c r="M20" s="6">
        <v>20</v>
      </c>
      <c r="N20" s="2"/>
      <c r="O20" s="7">
        <f>(4+5+1+2)/20</f>
        <v>0.6</v>
      </c>
      <c r="P20" s="2" t="s">
        <v>54</v>
      </c>
      <c r="Q20" s="2" t="s">
        <v>102</v>
      </c>
      <c r="R20" s="2" t="s">
        <v>58</v>
      </c>
      <c r="S20" s="3">
        <f t="shared" si="1"/>
        <v>44931</v>
      </c>
      <c r="T20" s="3">
        <f t="shared" si="2"/>
        <v>44931</v>
      </c>
      <c r="U20" s="2" t="s">
        <v>101</v>
      </c>
    </row>
    <row r="21" spans="2:21" ht="45" x14ac:dyDescent="0.25">
      <c r="B21" s="2">
        <v>2022</v>
      </c>
      <c r="C21" s="3">
        <f t="shared" si="0"/>
        <v>44835</v>
      </c>
      <c r="D21" s="3">
        <f t="shared" si="3"/>
        <v>44926</v>
      </c>
      <c r="E21" s="2" t="s">
        <v>62</v>
      </c>
      <c r="F21" s="2" t="s">
        <v>72</v>
      </c>
      <c r="G21" s="2" t="s">
        <v>56</v>
      </c>
      <c r="H21" s="2" t="s">
        <v>82</v>
      </c>
      <c r="I21" s="2" t="s">
        <v>92</v>
      </c>
      <c r="J21" s="2" t="s">
        <v>99</v>
      </c>
      <c r="K21" s="2" t="s">
        <v>94</v>
      </c>
      <c r="L21" s="6">
        <v>5</v>
      </c>
      <c r="M21" s="6">
        <v>30</v>
      </c>
      <c r="N21" s="2"/>
      <c r="O21" s="7">
        <f>(5+5+10+6)/30</f>
        <v>0.8666666666666667</v>
      </c>
      <c r="P21" s="2" t="s">
        <v>54</v>
      </c>
      <c r="Q21" s="2" t="s">
        <v>102</v>
      </c>
      <c r="R21" s="2" t="s">
        <v>58</v>
      </c>
      <c r="S21" s="3">
        <f t="shared" si="1"/>
        <v>44931</v>
      </c>
      <c r="T21" s="3">
        <f t="shared" si="2"/>
        <v>44931</v>
      </c>
      <c r="U21" s="2" t="s">
        <v>101</v>
      </c>
    </row>
    <row r="22" spans="2:21" ht="45" x14ac:dyDescent="0.25">
      <c r="B22" s="2">
        <v>2022</v>
      </c>
      <c r="C22" s="3">
        <f t="shared" si="0"/>
        <v>44835</v>
      </c>
      <c r="D22" s="3">
        <f t="shared" si="3"/>
        <v>44926</v>
      </c>
      <c r="E22" s="2" t="s">
        <v>63</v>
      </c>
      <c r="F22" s="2" t="s">
        <v>83</v>
      </c>
      <c r="G22" s="2" t="s">
        <v>56</v>
      </c>
      <c r="H22" s="2" t="s">
        <v>84</v>
      </c>
      <c r="I22" s="2" t="s">
        <v>93</v>
      </c>
      <c r="J22" s="2" t="s">
        <v>99</v>
      </c>
      <c r="K22" s="2" t="s">
        <v>94</v>
      </c>
      <c r="L22" s="6">
        <v>5</v>
      </c>
      <c r="M22" s="6">
        <v>30</v>
      </c>
      <c r="N22" s="2"/>
      <c r="O22" s="7">
        <f>(5+5+10+6)/30</f>
        <v>0.8666666666666667</v>
      </c>
      <c r="P22" s="2" t="s">
        <v>54</v>
      </c>
      <c r="Q22" s="2" t="s">
        <v>102</v>
      </c>
      <c r="R22" s="2" t="s">
        <v>58</v>
      </c>
      <c r="S22" s="3">
        <f t="shared" si="1"/>
        <v>44931</v>
      </c>
      <c r="T22" s="3">
        <f t="shared" si="2"/>
        <v>44931</v>
      </c>
      <c r="U22" s="2" t="s">
        <v>101</v>
      </c>
    </row>
  </sheetData>
  <mergeCells count="3">
    <mergeCell ref="B10:U10"/>
    <mergeCell ref="D5:F5"/>
    <mergeCell ref="D6:F6"/>
  </mergeCells>
  <dataValidations count="1">
    <dataValidation type="list" allowBlank="1" showErrorMessage="1" sqref="P12:P205">
      <formula1>Hidden_114</formula1>
    </dataValidation>
  </dataValidations>
  <pageMargins left="0.7" right="0.7" top="0.75" bottom="0.75" header="0.3" footer="0.3"/>
  <pageSetup orientation="portrait" horizontalDpi="1200" verticalDpi="1200" r:id="rId1"/>
  <webPublishItems count="1">
    <webPublishItem id="18107" divId="2022-4_18107" sourceType="printArea" destinationFile="C:\Users\armando\Desktop\A\Zempoala\transparencia-69\05_indicadores_de_temas_de_interes_publico\ECOLOGÍA\2022-4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C37" sqref="C37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2022-06-21T15:48:45Z</dcterms:created>
  <dcterms:modified xsi:type="dcterms:W3CDTF">2023-04-18T02:33:00Z</dcterms:modified>
</cp:coreProperties>
</file>