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5\"/>
    </mc:Choice>
  </mc:AlternateContent>
  <xr:revisionPtr revIDLastSave="0" documentId="13_ncr:1_{725034FA-EA13-4027-9ADC-32FDDE147917}" xr6:coauthVersionLast="47" xr6:coauthVersionMax="47" xr10:uidLastSave="{00000000-0000-0000-0000-000000000000}"/>
  <bookViews>
    <workbookView xWindow="2250" yWindow="300" windowWidth="21600" windowHeight="1137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1" l="1"/>
  <c r="N14" i="1"/>
  <c r="N13" i="1"/>
  <c r="N12" i="1"/>
  <c r="N11" i="1"/>
  <c r="N10" i="1"/>
  <c r="N9" i="1"/>
  <c r="N8" i="1"/>
</calcChain>
</file>

<file path=xl/sharedStrings.xml><?xml version="1.0" encoding="utf-8"?>
<sst xmlns="http://schemas.openxmlformats.org/spreadsheetml/2006/main" count="155" uniqueCount="95">
  <si>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</si>
  <si>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</si>
  <si>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</si>
  <si>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</si>
  <si>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</si>
  <si>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</si>
  <si>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</si>
  <si>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</si>
  <si>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</si>
  <si>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</si>
  <si>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</si>
  <si>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</si>
  <si>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</si>
  <si>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</si>
  <si>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</si>
  <si>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</si>
  <si>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</si>
  <si>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</si>
  <si>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</si>
  <si>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</si>
  <si>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</si>
  <si>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</si>
  <si>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</si>
  <si>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</si>
  <si>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</si>
  <si>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</si>
  <si>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</si>
  <si>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</si>
  <si>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</si>
  <si>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</si>
  <si>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</si>
  <si>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</si>
  <si>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</si>
  <si>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</si>
  <si>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</si>
  <si>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</si>
  <si>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</si>
  <si>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</si>
  <si>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</si>
  <si>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</si>
  <si>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</si>
  <si>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</si>
  <si>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</si>
  <si>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</si>
  <si>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</si>
  <si>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</si>
  <si>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</si>
  <si>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</si>
  <si>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</si>
  <si>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</si>
  <si>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</si>
  <si>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</si>
  <si>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</si>
  <si>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</si>
  <si>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 Diagnosticar de manera amplia el sector agropecuario del municipio de Zempoala, con la finalidad de focalizar de manera más eficiente los apoyos y estrategias a realizarse.</t>
  </si>
  <si>
    <t>Estatus agropecuario del municipio</t>
  </si>
  <si>
    <t>Eficacia</t>
  </si>
  <si>
    <t>Busca cuantificar el avance obtenido por la constante caracterización de los ejidos que pertenecen al municipio</t>
  </si>
  <si>
    <t>(No. de ejidos Diagnosticados/No. De ejidos totales) *100</t>
  </si>
  <si>
    <t>Porcentaje</t>
  </si>
  <si>
    <t>Trimestral</t>
  </si>
  <si>
    <t>Basé de datos del área</t>
  </si>
  <si>
    <t>II. Gestionar la obtención de apoyos o proyectos para las familias del sector rural, a través de programas estatales y federales.</t>
  </si>
  <si>
    <t>Combate a la pobreza en el campo</t>
  </si>
  <si>
    <t>Mide los programas o proyectos que se gestionan para mermar la pobreza y/o el estado de vulnerabilidad en el sector agropecuario</t>
  </si>
  <si>
    <t>(No. de proyectos asistenciales y productivos atendidos/ No. de proyectos asistenciales y productivos recibidos) *100</t>
  </si>
  <si>
    <t>Mensual</t>
  </si>
  <si>
    <t>III. Promover el desarrollo de las cadenas productivas y actividades del sector agropecuario en el municipio, con la participación constante de hombres y mujeres en proyectos o programas</t>
  </si>
  <si>
    <t>Acceso al sector agropecuario</t>
  </si>
  <si>
    <t>Cuantifica los programas o proyectos que se gestionan para dar acceso a hombres y mujeres a los recursos naturales que ofrece el sector agropecuario</t>
  </si>
  <si>
    <t>(No. de proyectos asistenciales y productivos atendidos / No. de proyectos asistenciales y productivos recibidos) *100</t>
  </si>
  <si>
    <t>IV. Promover la participación de la población en actividades agropecuarias dentro del municipio con apoyos que permitan atender las necesidades básicas.</t>
  </si>
  <si>
    <t>Seguridad alimentaria</t>
  </si>
  <si>
    <t>Con el indicador se realiza la medición de los apoyos entregados a productores del municipio en busca de atender necesidades básicas como la alimentación</t>
  </si>
  <si>
    <t>(No. de apoyos entregados / No. de apoyos solicitados) * 100</t>
  </si>
  <si>
    <t>V. Propiciar la constante capacitación a productores, hombres y mujeres dentro del municipio, para lograr el desarrollo de capacidades.</t>
  </si>
  <si>
    <t>Capacitación al campo</t>
  </si>
  <si>
    <t>Cuantifica los cursos realizados con los productores del municipio, por parte del área, o en vinculación con instituciones públicas o privadas, para el desarrollo de capacidades en los productores</t>
  </si>
  <si>
    <t>(No. de cursos realizados / No. decursos programados) *100</t>
  </si>
  <si>
    <t>VI. Promover el desarrollo sostenible del sector agrícola del municipio, contribuyendo a el cuidado del medio ambiente.</t>
  </si>
  <si>
    <t>Desarrollo Sostenible</t>
  </si>
  <si>
    <t>A través del indicador se mide el número de eventos realizados con los productores, en favor del desarrollo sostenible del sector agropecuario del municipio</t>
  </si>
  <si>
    <t>(No. de eventos realizados / No. de eventos planeados) * 100</t>
  </si>
  <si>
    <t>VII. Promover la participación constante de jóvenes en las actividades agropecuarias del municipio.</t>
  </si>
  <si>
    <t>Campo Joven</t>
  </si>
  <si>
    <t>El indicador medirá la participación de los jóvenes en el campo a través de los proyectos que estos desarrollan en el municipio.</t>
  </si>
  <si>
    <t>(No. de proyectos atendidos / No. de proyectos solicitados) *100.</t>
  </si>
  <si>
    <t>VIII. Apoyar el desarrollo económico del sector agropecuario del municipio, mediante el asesoramiento y facilitación de trámites correspondientes al área.</t>
  </si>
  <si>
    <t>Campo dinámico</t>
  </si>
  <si>
    <t>Con este indicador se busca cuantificar los tramites y servicios que se ofertan por el área a los productores del municipio.</t>
  </si>
  <si>
    <t>(No. De trámites y/o servicios brindados/ No. De trámites y servicios meta) *100</t>
  </si>
  <si>
    <t>Basé de datos del área y carpetas con tramites y servicios</t>
  </si>
  <si>
    <t xml:space="preserve">En este periodo que se informa, no se tienen metas ajustadas en su caso </t>
  </si>
  <si>
    <t>En este periodo que se informa, las metas se superaron por que los programas que se operan se ejecutaron por las instancias correspondientes antes del periodo electoral, motivo por el cual se ajustaron las metas</t>
  </si>
  <si>
    <t>Dirección de Desarrollo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</si>
</sst>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1"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A6" zoomScaleNormal="100" workbookViewId="0">
      <selection activeCell="S2" sqref="G2:S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85546875" customWidth="1"/>
    <col min="5" max="5" width="30.140625"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68.85546875" customWidth="1"/>
  </cols>
  <sheetData>
    <row r="1" spans="1:19" hidden="1" x14ac:dyDescent="0.25">
      <c r="A1" s="1" t="s">
        <v>0</v>
      </c>
      <c r="B1" s="1"/>
      <c r="C1" s="1"/>
      <c r="D1" s="1"/>
      <c r="E1" s="1"/>
      <c r="F1" s="1"/>
      <c r="G1" s="1"/>
      <c r="H1" s="1"/>
      <c r="I1" s="1"/>
      <c r="J1" s="1"/>
      <c r="K1" s="1"/>
      <c r="L1" s="1"/>
      <c r="M1" s="1"/>
      <c r="N1" s="1"/>
      <c r="O1" s="1"/>
      <c r="P1" s="1"/>
      <c r="Q1" s="1"/>
      <c r="R1" s="1"/>
      <c r="S1" s="1"/>
    </row>
    <row r="2" spans="1:19" x14ac:dyDescent="0.25">
      <c r="A2" s="7" t="s">
        <v>1</v>
      </c>
      <c r="B2" s="8"/>
      <c r="C2" s="8"/>
      <c r="D2" s="7" t="s">
        <v>2</v>
      </c>
      <c r="E2" s="8"/>
      <c r="F2" s="8"/>
      <c r="G2" s="10" t="s">
        <v>3</v>
      </c>
      <c r="H2" s="11"/>
      <c r="I2" s="11"/>
      <c r="J2" s="12"/>
      <c r="K2" s="12"/>
      <c r="L2" s="12"/>
      <c r="M2" s="12"/>
      <c r="N2" s="12"/>
      <c r="O2" s="12"/>
      <c r="P2" s="12"/>
      <c r="Q2" s="12"/>
      <c r="R2" s="12"/>
      <c r="S2" s="12"/>
    </row>
    <row r="3" spans="1:19" ht="26.25" customHeight="1" x14ac:dyDescent="0.25">
      <c r="A3" s="9" t="s">
        <v>4</v>
      </c>
      <c r="B3" s="8"/>
      <c r="C3" s="8"/>
      <c r="D3" s="9" t="s">
        <v>5</v>
      </c>
      <c r="E3" s="8"/>
      <c r="F3" s="8"/>
      <c r="G3" s="13" t="s">
        <v>6</v>
      </c>
      <c r="H3" s="13"/>
      <c r="I3" s="13"/>
      <c r="J3" s="13"/>
      <c r="K3" s="13"/>
      <c r="L3" s="13"/>
      <c r="M3" s="13"/>
      <c r="N3" s="13"/>
      <c r="O3" s="13"/>
      <c r="P3" s="13"/>
      <c r="Q3" s="13"/>
      <c r="R3" s="13"/>
      <c r="S3" s="13"/>
    </row>
    <row r="4" spans="1:19"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11</v>
      </c>
      <c r="S4" s="1" t="s">
        <v>12</v>
      </c>
    </row>
    <row r="5" spans="1:19" ht="10.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19" x14ac:dyDescent="0.25">
      <c r="A6" s="7" t="s">
        <v>32</v>
      </c>
      <c r="B6" s="8"/>
      <c r="C6" s="8"/>
      <c r="D6" s="8"/>
      <c r="E6" s="8"/>
      <c r="F6" s="8"/>
      <c r="G6" s="8"/>
      <c r="H6" s="8"/>
      <c r="I6" s="8"/>
      <c r="J6" s="8"/>
      <c r="K6" s="8"/>
      <c r="L6" s="8"/>
      <c r="M6" s="8"/>
      <c r="N6" s="8"/>
      <c r="O6" s="8"/>
      <c r="P6" s="8"/>
      <c r="Q6" s="8"/>
      <c r="R6" s="8"/>
      <c r="S6" s="8"/>
    </row>
    <row r="7" spans="1:19" ht="25.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105" x14ac:dyDescent="0.25">
      <c r="A8" s="1">
        <v>2024</v>
      </c>
      <c r="B8" s="3">
        <v>45474</v>
      </c>
      <c r="C8" s="3">
        <v>45565</v>
      </c>
      <c r="D8" s="4" t="s">
        <v>54</v>
      </c>
      <c r="E8" s="4" t="s">
        <v>55</v>
      </c>
      <c r="F8" s="4" t="s">
        <v>56</v>
      </c>
      <c r="G8" s="4" t="s">
        <v>57</v>
      </c>
      <c r="H8" s="4" t="s">
        <v>58</v>
      </c>
      <c r="I8" s="4" t="s">
        <v>59</v>
      </c>
      <c r="J8" s="4" t="s">
        <v>60</v>
      </c>
      <c r="K8" s="4">
        <v>10</v>
      </c>
      <c r="L8" s="4">
        <v>23</v>
      </c>
      <c r="M8" s="4"/>
      <c r="N8" s="5">
        <f>((2+2+1+3+4+4+3+2+2)*1)/L8</f>
        <v>1</v>
      </c>
      <c r="O8" s="4" t="s">
        <v>52</v>
      </c>
      <c r="P8" s="4" t="s">
        <v>61</v>
      </c>
      <c r="Q8" s="4" t="s">
        <v>94</v>
      </c>
      <c r="R8" s="3">
        <v>45572</v>
      </c>
      <c r="S8" s="4" t="s">
        <v>92</v>
      </c>
    </row>
    <row r="9" spans="1:19" ht="135" x14ac:dyDescent="0.25">
      <c r="A9" s="1">
        <v>2024</v>
      </c>
      <c r="B9" s="3">
        <v>45474</v>
      </c>
      <c r="C9" s="3">
        <v>45565</v>
      </c>
      <c r="D9" s="4" t="s">
        <v>62</v>
      </c>
      <c r="E9" s="4" t="s">
        <v>63</v>
      </c>
      <c r="F9" s="4" t="s">
        <v>56</v>
      </c>
      <c r="G9" s="4" t="s">
        <v>64</v>
      </c>
      <c r="H9" s="4" t="s">
        <v>65</v>
      </c>
      <c r="I9" s="4" t="s">
        <v>59</v>
      </c>
      <c r="J9" s="4" t="s">
        <v>66</v>
      </c>
      <c r="K9" s="4">
        <v>4</v>
      </c>
      <c r="L9" s="4">
        <v>8</v>
      </c>
      <c r="M9" s="4">
        <v>10</v>
      </c>
      <c r="N9" s="5">
        <f>((0+9+1+0+0+0)*1)/M9</f>
        <v>1</v>
      </c>
      <c r="O9" s="4" t="s">
        <v>52</v>
      </c>
      <c r="P9" s="4" t="s">
        <v>61</v>
      </c>
      <c r="Q9" s="4" t="s">
        <v>94</v>
      </c>
      <c r="R9" s="3">
        <v>45572</v>
      </c>
      <c r="S9" s="4" t="s">
        <v>93</v>
      </c>
    </row>
    <row r="10" spans="1:19" ht="135" x14ac:dyDescent="0.25">
      <c r="A10" s="1">
        <v>2024</v>
      </c>
      <c r="B10" s="3">
        <v>45474</v>
      </c>
      <c r="C10" s="3">
        <v>45565</v>
      </c>
      <c r="D10" s="4" t="s">
        <v>67</v>
      </c>
      <c r="E10" s="4" t="s">
        <v>68</v>
      </c>
      <c r="F10" s="4" t="s">
        <v>56</v>
      </c>
      <c r="G10" s="4" t="s">
        <v>69</v>
      </c>
      <c r="H10" s="4" t="s">
        <v>70</v>
      </c>
      <c r="I10" s="4" t="s">
        <v>59</v>
      </c>
      <c r="J10" s="4" t="s">
        <v>66</v>
      </c>
      <c r="K10" s="4">
        <v>4</v>
      </c>
      <c r="L10" s="4">
        <v>6</v>
      </c>
      <c r="M10" s="4"/>
      <c r="N10" s="5">
        <f>((0+6+0+0+0+0)*1)/L10</f>
        <v>1</v>
      </c>
      <c r="O10" s="4" t="s">
        <v>52</v>
      </c>
      <c r="P10" s="4" t="s">
        <v>61</v>
      </c>
      <c r="Q10" s="4" t="s">
        <v>94</v>
      </c>
      <c r="R10" s="3">
        <v>45572</v>
      </c>
      <c r="S10" s="4" t="s">
        <v>92</v>
      </c>
    </row>
    <row r="11" spans="1:19" ht="135" x14ac:dyDescent="0.25">
      <c r="A11" s="1">
        <v>2024</v>
      </c>
      <c r="B11" s="3">
        <v>45474</v>
      </c>
      <c r="C11" s="3">
        <v>45565</v>
      </c>
      <c r="D11" s="4" t="s">
        <v>71</v>
      </c>
      <c r="E11" s="4" t="s">
        <v>72</v>
      </c>
      <c r="F11" s="4" t="s">
        <v>56</v>
      </c>
      <c r="G11" s="4" t="s">
        <v>73</v>
      </c>
      <c r="H11" s="4" t="s">
        <v>74</v>
      </c>
      <c r="I11" s="4" t="s">
        <v>59</v>
      </c>
      <c r="J11" s="4" t="s">
        <v>66</v>
      </c>
      <c r="K11" s="4">
        <v>200</v>
      </c>
      <c r="L11" s="4">
        <v>600</v>
      </c>
      <c r="M11" s="4"/>
      <c r="N11" s="5">
        <f>((0+63+0+0+70+0+175+80+110)*1)/L11</f>
        <v>0.83</v>
      </c>
      <c r="O11" s="4" t="s">
        <v>52</v>
      </c>
      <c r="P11" s="4" t="s">
        <v>61</v>
      </c>
      <c r="Q11" s="4" t="s">
        <v>94</v>
      </c>
      <c r="R11" s="3">
        <v>45572</v>
      </c>
      <c r="S11" s="4" t="s">
        <v>92</v>
      </c>
    </row>
    <row r="12" spans="1:19" ht="165" x14ac:dyDescent="0.25">
      <c r="A12" s="1">
        <v>2024</v>
      </c>
      <c r="B12" s="3">
        <v>45474</v>
      </c>
      <c r="C12" s="3">
        <v>45565</v>
      </c>
      <c r="D12" s="4" t="s">
        <v>75</v>
      </c>
      <c r="E12" s="4" t="s">
        <v>76</v>
      </c>
      <c r="F12" s="4" t="s">
        <v>56</v>
      </c>
      <c r="G12" s="4" t="s">
        <v>77</v>
      </c>
      <c r="H12" s="4" t="s">
        <v>78</v>
      </c>
      <c r="I12" s="4" t="s">
        <v>59</v>
      </c>
      <c r="J12" s="4" t="s">
        <v>66</v>
      </c>
      <c r="K12" s="4">
        <v>3</v>
      </c>
      <c r="L12" s="4">
        <v>10</v>
      </c>
      <c r="M12" s="4"/>
      <c r="N12" s="5">
        <f>((0+0+0+2+0+0+2+2+0)*1)/L12</f>
        <v>0.6</v>
      </c>
      <c r="O12" s="4" t="s">
        <v>52</v>
      </c>
      <c r="P12" s="4" t="s">
        <v>61</v>
      </c>
      <c r="Q12" s="4" t="s">
        <v>94</v>
      </c>
      <c r="R12" s="3">
        <v>45572</v>
      </c>
      <c r="S12" s="4" t="s">
        <v>92</v>
      </c>
    </row>
    <row r="13" spans="1:19" ht="135" x14ac:dyDescent="0.25">
      <c r="A13" s="1">
        <v>2024</v>
      </c>
      <c r="B13" s="3">
        <v>45474</v>
      </c>
      <c r="C13" s="3">
        <v>45565</v>
      </c>
      <c r="D13" s="4" t="s">
        <v>79</v>
      </c>
      <c r="E13" s="4" t="s">
        <v>80</v>
      </c>
      <c r="F13" s="4" t="s">
        <v>56</v>
      </c>
      <c r="G13" s="4" t="s">
        <v>81</v>
      </c>
      <c r="H13" s="4" t="s">
        <v>82</v>
      </c>
      <c r="I13" s="4" t="s">
        <v>59</v>
      </c>
      <c r="J13" s="4" t="s">
        <v>60</v>
      </c>
      <c r="K13" s="4">
        <v>4</v>
      </c>
      <c r="L13" s="4">
        <v>6</v>
      </c>
      <c r="M13" s="4"/>
      <c r="N13" s="5">
        <f>((0+1+0+1+0+0+3+1+0)*1)/L13</f>
        <v>1</v>
      </c>
      <c r="O13" s="4" t="s">
        <v>52</v>
      </c>
      <c r="P13" s="4" t="s">
        <v>61</v>
      </c>
      <c r="Q13" s="4" t="s">
        <v>94</v>
      </c>
      <c r="R13" s="3">
        <v>45572</v>
      </c>
      <c r="S13" s="4" t="s">
        <v>92</v>
      </c>
    </row>
    <row r="14" spans="1:19" ht="105" x14ac:dyDescent="0.25">
      <c r="A14" s="1">
        <v>2024</v>
      </c>
      <c r="B14" s="3">
        <v>45474</v>
      </c>
      <c r="C14" s="3">
        <v>45565</v>
      </c>
      <c r="D14" s="4" t="s">
        <v>83</v>
      </c>
      <c r="E14" s="4" t="s">
        <v>84</v>
      </c>
      <c r="F14" s="4" t="s">
        <v>56</v>
      </c>
      <c r="G14" s="4" t="s">
        <v>85</v>
      </c>
      <c r="H14" s="4" t="s">
        <v>86</v>
      </c>
      <c r="I14" s="4" t="s">
        <v>59</v>
      </c>
      <c r="J14" s="4" t="s">
        <v>60</v>
      </c>
      <c r="K14" s="4">
        <v>1</v>
      </c>
      <c r="L14" s="4">
        <v>5</v>
      </c>
      <c r="M14" s="4"/>
      <c r="N14" s="5">
        <f>((0+1+0+0+0+0+2+0+0)*1)/L14</f>
        <v>0.6</v>
      </c>
      <c r="O14" s="4" t="s">
        <v>52</v>
      </c>
      <c r="P14" s="4" t="s">
        <v>61</v>
      </c>
      <c r="Q14" s="4" t="s">
        <v>94</v>
      </c>
      <c r="R14" s="3">
        <v>45572</v>
      </c>
      <c r="S14" s="4" t="s">
        <v>92</v>
      </c>
    </row>
    <row r="15" spans="1:19" ht="90" x14ac:dyDescent="0.25">
      <c r="A15" s="1">
        <v>2024</v>
      </c>
      <c r="B15" s="3">
        <v>45474</v>
      </c>
      <c r="C15" s="3">
        <v>45565</v>
      </c>
      <c r="D15" s="4" t="s">
        <v>87</v>
      </c>
      <c r="E15" s="4" t="s">
        <v>88</v>
      </c>
      <c r="F15" s="4" t="s">
        <v>56</v>
      </c>
      <c r="G15" s="4" t="s">
        <v>89</v>
      </c>
      <c r="H15" s="4" t="s">
        <v>90</v>
      </c>
      <c r="I15" s="4" t="s">
        <v>59</v>
      </c>
      <c r="J15" s="4" t="s">
        <v>66</v>
      </c>
      <c r="K15" s="4">
        <v>220</v>
      </c>
      <c r="L15" s="4">
        <v>1100</v>
      </c>
      <c r="M15" s="4"/>
      <c r="N15" s="5">
        <f>((0+63+50+30+70+10+375+130+80)*1)/L15</f>
        <v>0.7345454545454545</v>
      </c>
      <c r="O15" s="4" t="s">
        <v>52</v>
      </c>
      <c r="P15" s="4" t="s">
        <v>91</v>
      </c>
      <c r="Q15" s="4" t="s">
        <v>94</v>
      </c>
      <c r="R15" s="3">
        <v>45572</v>
      </c>
      <c r="S15" s="4" t="s">
        <v>92</v>
      </c>
    </row>
    <row r="16" spans="1:19" x14ac:dyDescent="0.25">
      <c r="B16" s="6"/>
      <c r="C16" s="6"/>
      <c r="D16" s="6"/>
      <c r="E16" s="6"/>
      <c r="F16" s="6"/>
      <c r="G16" s="6"/>
      <c r="H16" s="6"/>
      <c r="I16" s="6"/>
      <c r="J16" s="6"/>
      <c r="K16" s="6"/>
      <c r="L16" s="6"/>
      <c r="M16" s="6"/>
      <c r="N16" s="6"/>
      <c r="O16" s="6"/>
      <c r="P16" s="6"/>
      <c r="Q16" s="6"/>
      <c r="R16" s="6"/>
      <c r="S16" s="6"/>
    </row>
  </sheetData>
  <mergeCells count="7">
    <mergeCell ref="A6:S6"/>
    <mergeCell ref="A2:C2"/>
    <mergeCell ref="D2:F2"/>
    <mergeCell ref="G2:I2"/>
    <mergeCell ref="A3:C3"/>
    <mergeCell ref="D3:F3"/>
    <mergeCell ref="G3:S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2024-04-16T16:08:52Z</dcterms:created>
  <dcterms:modified xsi:type="dcterms:W3CDTF">2024-11-26T16:53:26Z</dcterms:modified>
</cp:coreProperties>
</file>